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nidad de Planificación Logística\2022\Analistas\Laura\PLAN DE COMPRAS\Documentos finales para publicación\"/>
    </mc:Choice>
  </mc:AlternateContent>
  <xr:revisionPtr revIDLastSave="0" documentId="13_ncr:1_{516AE70B-3196-42B0-9E30-03C064901F57}" xr6:coauthVersionLast="47" xr6:coauthVersionMax="47" xr10:uidLastSave="{00000000-0000-0000-0000-000000000000}"/>
  <bookViews>
    <workbookView xWindow="-120" yWindow="-120" windowWidth="29040" windowHeight="15720" xr2:uid="{17D52427-0494-439C-8E69-0D20AA23BDC9}"/>
  </bookViews>
  <sheets>
    <sheet name="PLAN DE COMPRA  2022" sheetId="1" r:id="rId1"/>
  </sheets>
  <definedNames>
    <definedName name="_xlnm.Print_Area" localSheetId="0">'PLAN DE COMPRA  2022'!$A$1:$N$107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4" i="1" l="1"/>
  <c r="J101" i="1"/>
  <c r="I101" i="1"/>
  <c r="H101" i="1"/>
  <c r="G101" i="1"/>
  <c r="D101" i="1"/>
  <c r="C101" i="1"/>
  <c r="K101" i="1" s="1"/>
  <c r="D103" i="1"/>
  <c r="E103" i="1"/>
  <c r="F103" i="1"/>
  <c r="G103" i="1"/>
  <c r="H103" i="1"/>
  <c r="I103" i="1"/>
  <c r="J103" i="1"/>
  <c r="C103" i="1"/>
  <c r="K103" i="1" l="1"/>
  <c r="J99" i="1"/>
  <c r="I99" i="1"/>
  <c r="H99" i="1"/>
  <c r="G99" i="1"/>
  <c r="F99" i="1"/>
  <c r="E99" i="1"/>
  <c r="D99" i="1"/>
  <c r="C99" i="1"/>
  <c r="J91" i="1"/>
  <c r="I91" i="1"/>
  <c r="H91" i="1"/>
  <c r="G91" i="1"/>
  <c r="F91" i="1"/>
  <c r="E91" i="1"/>
  <c r="D91" i="1"/>
  <c r="C91" i="1"/>
  <c r="J87" i="1"/>
  <c r="I87" i="1"/>
  <c r="H87" i="1"/>
  <c r="G87" i="1"/>
  <c r="F87" i="1"/>
  <c r="E87" i="1"/>
  <c r="D87" i="1"/>
  <c r="C87" i="1"/>
  <c r="J85" i="1"/>
  <c r="I85" i="1"/>
  <c r="H85" i="1"/>
  <c r="G85" i="1"/>
  <c r="F85" i="1"/>
  <c r="E85" i="1"/>
  <c r="D85" i="1"/>
  <c r="C85" i="1"/>
  <c r="J83" i="1"/>
  <c r="I83" i="1"/>
  <c r="H83" i="1"/>
  <c r="G83" i="1"/>
  <c r="F83" i="1"/>
  <c r="E83" i="1"/>
  <c r="D83" i="1"/>
  <c r="C83" i="1"/>
  <c r="J79" i="1"/>
  <c r="I79" i="1"/>
  <c r="H79" i="1"/>
  <c r="G79" i="1"/>
  <c r="F79" i="1"/>
  <c r="E79" i="1"/>
  <c r="D79" i="1"/>
  <c r="C79" i="1"/>
  <c r="J74" i="1"/>
  <c r="I74" i="1"/>
  <c r="H74" i="1"/>
  <c r="G74" i="1"/>
  <c r="F74" i="1"/>
  <c r="E74" i="1"/>
  <c r="D74" i="1"/>
  <c r="C74" i="1"/>
  <c r="J70" i="1"/>
  <c r="I70" i="1"/>
  <c r="H70" i="1"/>
  <c r="G70" i="1"/>
  <c r="F70" i="1"/>
  <c r="E70" i="1"/>
  <c r="D70" i="1"/>
  <c r="C70" i="1"/>
  <c r="J67" i="1"/>
  <c r="I67" i="1"/>
  <c r="H67" i="1"/>
  <c r="G67" i="1"/>
  <c r="F67" i="1"/>
  <c r="E67" i="1"/>
  <c r="D67" i="1"/>
  <c r="C67" i="1"/>
  <c r="J64" i="1"/>
  <c r="I64" i="1"/>
  <c r="H64" i="1"/>
  <c r="G64" i="1"/>
  <c r="F64" i="1"/>
  <c r="E64" i="1"/>
  <c r="D64" i="1"/>
  <c r="C64" i="1"/>
  <c r="K62" i="1"/>
  <c r="J62" i="1"/>
  <c r="I62" i="1"/>
  <c r="H62" i="1"/>
  <c r="G62" i="1"/>
  <c r="F62" i="1"/>
  <c r="E62" i="1"/>
  <c r="D62" i="1"/>
  <c r="C62" i="1"/>
  <c r="J59" i="1"/>
  <c r="I59" i="1"/>
  <c r="H59" i="1"/>
  <c r="G59" i="1"/>
  <c r="F59" i="1"/>
  <c r="E59" i="1"/>
  <c r="D59" i="1"/>
  <c r="C59" i="1"/>
  <c r="J57" i="1"/>
  <c r="I57" i="1"/>
  <c r="H57" i="1"/>
  <c r="G57" i="1"/>
  <c r="F57" i="1"/>
  <c r="E57" i="1"/>
  <c r="D57" i="1"/>
  <c r="C57" i="1"/>
  <c r="M55" i="1"/>
  <c r="J55" i="1"/>
  <c r="I55" i="1"/>
  <c r="H55" i="1"/>
  <c r="G55" i="1"/>
  <c r="E55" i="1"/>
  <c r="D55" i="1"/>
  <c r="C55" i="1"/>
  <c r="J51" i="1"/>
  <c r="I51" i="1"/>
  <c r="H51" i="1"/>
  <c r="G51" i="1"/>
  <c r="F51" i="1"/>
  <c r="E51" i="1"/>
  <c r="D51" i="1"/>
  <c r="C51" i="1"/>
  <c r="J48" i="1"/>
  <c r="I48" i="1"/>
  <c r="H48" i="1"/>
  <c r="G48" i="1"/>
  <c r="F48" i="1"/>
  <c r="E48" i="1"/>
  <c r="D48" i="1"/>
  <c r="C48" i="1"/>
  <c r="M45" i="1"/>
  <c r="J45" i="1"/>
  <c r="I45" i="1"/>
  <c r="H45" i="1"/>
  <c r="G45" i="1"/>
  <c r="F45" i="1"/>
  <c r="E45" i="1"/>
  <c r="D45" i="1"/>
  <c r="C45" i="1"/>
  <c r="J43" i="1"/>
  <c r="I43" i="1"/>
  <c r="H43" i="1"/>
  <c r="G43" i="1"/>
  <c r="F43" i="1"/>
  <c r="E43" i="1"/>
  <c r="D43" i="1"/>
  <c r="C43" i="1"/>
  <c r="J41" i="1"/>
  <c r="I41" i="1"/>
  <c r="H41" i="1"/>
  <c r="G41" i="1"/>
  <c r="F41" i="1"/>
  <c r="E41" i="1"/>
  <c r="D41" i="1"/>
  <c r="C41" i="1"/>
  <c r="J39" i="1"/>
  <c r="I39" i="1"/>
  <c r="H39" i="1"/>
  <c r="G39" i="1"/>
  <c r="F39" i="1"/>
  <c r="E39" i="1"/>
  <c r="D39" i="1"/>
  <c r="C39" i="1"/>
  <c r="J36" i="1"/>
  <c r="I36" i="1"/>
  <c r="H36" i="1"/>
  <c r="G36" i="1"/>
  <c r="F36" i="1"/>
  <c r="E36" i="1"/>
  <c r="D36" i="1"/>
  <c r="C36" i="1"/>
  <c r="M30" i="1"/>
  <c r="J30" i="1"/>
  <c r="I30" i="1"/>
  <c r="H30" i="1"/>
  <c r="G30" i="1"/>
  <c r="F30" i="1"/>
  <c r="E30" i="1"/>
  <c r="D30" i="1"/>
  <c r="C30" i="1"/>
  <c r="M28" i="1"/>
  <c r="J28" i="1"/>
  <c r="I28" i="1"/>
  <c r="H28" i="1"/>
  <c r="G28" i="1"/>
  <c r="F28" i="1"/>
  <c r="E28" i="1"/>
  <c r="D28" i="1"/>
  <c r="C28" i="1"/>
  <c r="J26" i="1"/>
  <c r="I26" i="1"/>
  <c r="H26" i="1"/>
  <c r="G26" i="1"/>
  <c r="F26" i="1"/>
  <c r="E26" i="1"/>
  <c r="D26" i="1"/>
  <c r="C26" i="1"/>
  <c r="J23" i="1"/>
  <c r="I23" i="1"/>
  <c r="H23" i="1"/>
  <c r="G23" i="1"/>
  <c r="F23" i="1"/>
  <c r="E23" i="1"/>
  <c r="D23" i="1"/>
  <c r="C23" i="1"/>
  <c r="J16" i="1"/>
  <c r="I16" i="1"/>
  <c r="H16" i="1"/>
  <c r="G16" i="1"/>
  <c r="F16" i="1"/>
  <c r="E16" i="1"/>
  <c r="D16" i="1"/>
  <c r="C16" i="1"/>
  <c r="J13" i="1"/>
  <c r="I13" i="1"/>
  <c r="H13" i="1"/>
  <c r="G13" i="1"/>
  <c r="F13" i="1"/>
  <c r="E13" i="1"/>
  <c r="D13" i="1"/>
  <c r="C13" i="1"/>
  <c r="D104" i="1" l="1"/>
  <c r="F104" i="1"/>
  <c r="G104" i="1"/>
  <c r="H104" i="1"/>
  <c r="I104" i="1"/>
  <c r="J104" i="1"/>
  <c r="C104" i="1"/>
  <c r="K51" i="1"/>
  <c r="K23" i="1"/>
  <c r="M23" i="1" s="1"/>
  <c r="K26" i="1"/>
  <c r="K41" i="1"/>
  <c r="K67" i="1"/>
  <c r="K79" i="1"/>
  <c r="K87" i="1"/>
  <c r="K45" i="1"/>
  <c r="K57" i="1"/>
  <c r="M57" i="1" s="1"/>
  <c r="K59" i="1"/>
  <c r="K16" i="1"/>
  <c r="M16" i="1" s="1"/>
  <c r="K36" i="1"/>
  <c r="K39" i="1"/>
  <c r="K74" i="1"/>
  <c r="K85" i="1"/>
  <c r="K99" i="1"/>
  <c r="K13" i="1"/>
  <c r="K30" i="1"/>
  <c r="K48" i="1"/>
  <c r="K28" i="1"/>
  <c r="K43" i="1"/>
  <c r="K64" i="1"/>
  <c r="K70" i="1"/>
  <c r="K83" i="1"/>
  <c r="K91" i="1"/>
  <c r="K55" i="1"/>
  <c r="M13" i="1" l="1"/>
  <c r="K104" i="1"/>
  <c r="H106" i="1"/>
</calcChain>
</file>

<file path=xl/sharedStrings.xml><?xml version="1.0" encoding="utf-8"?>
<sst xmlns="http://schemas.openxmlformats.org/spreadsheetml/2006/main" count="276" uniqueCount="125">
  <si>
    <t>UNIVERSIDAD DE COSTA RICA</t>
  </si>
  <si>
    <t>VICERRECTORÍA DE ADMINISTRACIÓN</t>
  </si>
  <si>
    <t>OFICINA DE SUMINISTROS</t>
  </si>
  <si>
    <t>PROGRAMA ANUAL DE ADQUISICIONES</t>
  </si>
  <si>
    <t>POR OBJETO DE GASTO</t>
  </si>
  <si>
    <t>Partida
Presupuestaria</t>
  </si>
  <si>
    <t>Objeto del Gasto</t>
  </si>
  <si>
    <t>Programa asignado</t>
  </si>
  <si>
    <t>Monto Colones
Estimado</t>
  </si>
  <si>
    <t>Fecha
Estimada de
Compra</t>
  </si>
  <si>
    <t>total</t>
  </si>
  <si>
    <t>Responsable</t>
  </si>
  <si>
    <t>Acción Social</t>
  </si>
  <si>
    <t>Administración</t>
  </si>
  <si>
    <t>Dirección  Superior</t>
  </si>
  <si>
    <t>Docencia</t>
  </si>
  <si>
    <t>Inversión</t>
  </si>
  <si>
    <t>Investigación</t>
  </si>
  <si>
    <t>Vida
Estudiantil</t>
  </si>
  <si>
    <t>Sub total</t>
  </si>
  <si>
    <t xml:space="preserve"> </t>
  </si>
  <si>
    <t>Impresón, Encuadernación y otros</t>
  </si>
  <si>
    <t>Totales Impresión, Encuadernación y otros</t>
  </si>
  <si>
    <t>Otros servicios de gestión  y apoyo</t>
  </si>
  <si>
    <t>Total Otros servicios de gestión  y apoyo</t>
  </si>
  <si>
    <t xml:space="preserve">
1070100</t>
  </si>
  <si>
    <t>Totales Actividades de capacitación</t>
  </si>
  <si>
    <t xml:space="preserve">
1080300</t>
  </si>
  <si>
    <t xml:space="preserve">
1080400</t>
  </si>
  <si>
    <t xml:space="preserve">
1080500</t>
  </si>
  <si>
    <t>Productos químicos y conexos</t>
  </si>
  <si>
    <t xml:space="preserve">
2019901</t>
  </si>
  <si>
    <t>Materiales y productos de uso en la construcción y mantenimiento</t>
  </si>
  <si>
    <t xml:space="preserve">
2030200</t>
  </si>
  <si>
    <t xml:space="preserve">
2030300</t>
  </si>
  <si>
    <t xml:space="preserve">
2030400</t>
  </si>
  <si>
    <t xml:space="preserve">
2030600</t>
  </si>
  <si>
    <t xml:space="preserve">
2040100</t>
  </si>
  <si>
    <t xml:space="preserve">
2040200</t>
  </si>
  <si>
    <t>Útiles, materiales y suministros diversos</t>
  </si>
  <si>
    <t xml:space="preserve">
2999903</t>
  </si>
  <si>
    <t>Maquinaria, equipo y mobiliario</t>
  </si>
  <si>
    <t>Totales Otra maquinaria y equipo de producción  con fines académicos</t>
  </si>
  <si>
    <t xml:space="preserve">
5010300</t>
  </si>
  <si>
    <t xml:space="preserve">
5010400</t>
  </si>
  <si>
    <t>5010501</t>
  </si>
  <si>
    <t>Mobiliario y equipo de computación</t>
  </si>
  <si>
    <t>Totales Mobiliario y equipo de computación</t>
  </si>
  <si>
    <t xml:space="preserve">
5010701</t>
  </si>
  <si>
    <t>Totales Equipo educacional y cultural</t>
  </si>
  <si>
    <t xml:space="preserve">
5010702</t>
  </si>
  <si>
    <t xml:space="preserve">
5019902</t>
  </si>
  <si>
    <t>Construcciones, adiciones y mejoras</t>
  </si>
  <si>
    <t>Bienes intangibles</t>
  </si>
  <si>
    <t>Total general del plan de compras 2022</t>
  </si>
  <si>
    <t>II Semestre</t>
  </si>
  <si>
    <t>Totales Mantenimiento y reparación de maquinaria y equipo de producción</t>
  </si>
  <si>
    <t>Mantenimiento y reparación de maquinaria y equipo de producción</t>
  </si>
  <si>
    <t>Mantenimiento y reparación de equipo de transporte</t>
  </si>
  <si>
    <t>Totales de Mantenimiento y reparación de equipo de transporte</t>
  </si>
  <si>
    <t>Totales de Materiales y productos minerales y asfálticos</t>
  </si>
  <si>
    <t>Materiales y productos eléctricos, telefónicos y de cómputo</t>
  </si>
  <si>
    <t>Totales Materiales y productos eléctricos, telefónicos y de cómputo</t>
  </si>
  <si>
    <t>Desarrollo Regional</t>
  </si>
  <si>
    <t>0796 Atención cuentas pendientes-Desarrollo Regional</t>
  </si>
  <si>
    <t>019997 Fondo del Sistema, Programa Docencia</t>
  </si>
  <si>
    <t xml:space="preserve">04040204 Directorio FEUCR </t>
  </si>
  <si>
    <t>04040204 Directorio FEUCR</t>
  </si>
  <si>
    <t>0396 Atención cuentas pendientes-Acción Social</t>
  </si>
  <si>
    <t>0696 Atención cuentas pendientes-Dirección Superior</t>
  </si>
  <si>
    <t>079999 Fondos restringidos-Desarrollo Regional</t>
  </si>
  <si>
    <t>0196 Atención cuentas pendientes-Docencia</t>
  </si>
  <si>
    <t>029999 Fondos restringidos-Global de Investigación</t>
  </si>
  <si>
    <t>040601 Grupos culturales y deportivos Sede Rodrigo Facio</t>
  </si>
  <si>
    <t>Otros equipos</t>
  </si>
  <si>
    <t>069997 Fondo del Sistema, Programa Dirección Superior</t>
  </si>
  <si>
    <t>08020194 Recinto de Grecia, Residencias Estudiantiles</t>
  </si>
  <si>
    <t>08020154 Auditorios Sedes Regionales</t>
  </si>
  <si>
    <t>0896 Atención cuentas pendientes-Inversiones</t>
  </si>
  <si>
    <t>049999 Fondos restringidos-Global de Vida Estudiantil</t>
  </si>
  <si>
    <t>Servicios Comerciales y Financieros</t>
  </si>
  <si>
    <t>039799 Fondo del Sistema, Programa Acción Social</t>
  </si>
  <si>
    <t>039997 Fondo del Sistema, Programa Acción Social</t>
  </si>
  <si>
    <t xml:space="preserve">Servicios de Gestión y Apoyo </t>
  </si>
  <si>
    <t>079997 Fondo del Sistema, Programa Desarrollo Regional</t>
  </si>
  <si>
    <t>029997 Fondo del Sistema, Programa Investigación</t>
  </si>
  <si>
    <t>Mantenimiento y Reparación</t>
  </si>
  <si>
    <t>Capacitación y Protocolo</t>
  </si>
  <si>
    <t>Actividades de capacitación</t>
  </si>
  <si>
    <t>Mantenimiento de instalaciones y otras obras</t>
  </si>
  <si>
    <t>019997  Fondo del Sistema, Programa Docencia</t>
  </si>
  <si>
    <t>Materiales y productos minerales y asfálticos</t>
  </si>
  <si>
    <t>Herramientas y repuestos y accesorios</t>
  </si>
  <si>
    <t>Maquinaria y equipo para la producción con fines académicos</t>
  </si>
  <si>
    <t>Totales de Otros útiles, materiales y suministros</t>
  </si>
  <si>
    <t>Vías de comunicación terrestre</t>
  </si>
  <si>
    <t>TOTAL GENERAL DEL PLAN DE COMPRAS EXTRAORDINARIO 2022</t>
  </si>
  <si>
    <t>Total Mantenimiento de instalaciones y otras obras</t>
  </si>
  <si>
    <t>Reactivos y útiles de laboratorio</t>
  </si>
  <si>
    <t>Totales Reactivos y útiles de laboratorio</t>
  </si>
  <si>
    <t>Madera y sus derivados</t>
  </si>
  <si>
    <t>Materiales y productos de plástico</t>
  </si>
  <si>
    <t>Herramientas e instrumentos</t>
  </si>
  <si>
    <t>Totales Herramientas e instrumentos</t>
  </si>
  <si>
    <t>Repuestos y accesorios</t>
  </si>
  <si>
    <t>Totales Repuestos y accesorios</t>
  </si>
  <si>
    <t>Útiles y materiales de oficina</t>
  </si>
  <si>
    <t>Totales Útiles y materiales de oficina</t>
  </si>
  <si>
    <t>Útiles y materiales de computación</t>
  </si>
  <si>
    <t>Totales Útiles y materiales de computación</t>
  </si>
  <si>
    <t>Otros útiles, materiales y suministros</t>
  </si>
  <si>
    <t>Equipo de comunicación</t>
  </si>
  <si>
    <t>Totales Equipo de comunicación</t>
  </si>
  <si>
    <t>Equipo y mobiliario de oficina</t>
  </si>
  <si>
    <t>Totales Equipo y mobiliario de oficina</t>
  </si>
  <si>
    <t>Compra de equipo de laboratorio e investigación</t>
  </si>
  <si>
    <t>Equipo educacional y cultural</t>
  </si>
  <si>
    <t>Adquisición de libros</t>
  </si>
  <si>
    <t>Totales de Adquisición de libros</t>
  </si>
  <si>
    <t>Equipo doméstico</t>
  </si>
  <si>
    <t>Totales Equipo domestico</t>
  </si>
  <si>
    <t>Totales Otros equipos</t>
  </si>
  <si>
    <t>Edificios</t>
  </si>
  <si>
    <t>Totales de Compra de equipo de laboratorio e investigación</t>
  </si>
  <si>
    <t>Otra maquinaria y equipo de producción con fines académicos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</si>
</sst>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₡&quot;#,##0.00"/>
  </numFmts>
  <fonts count="13">
    <font>
      <sz val="11"/>
      <color theme="1"/>
      <name val="Liberation Sans"/>
      <family val="2"/>
    </font>
    <font>
      <sz val="11"/>
      <color theme="1"/>
      <name val="Liberation Sans"/>
      <family val="2"/>
    </font>
    <font>
      <b/>
      <sz val="11"/>
      <color theme="1"/>
      <name val="Liberation Sans"/>
      <family val="2"/>
    </font>
    <font>
      <b/>
      <sz val="11"/>
      <color rgb="FF00000A"/>
      <name val="Arial"/>
      <family val="2"/>
    </font>
    <font>
      <sz val="11"/>
      <color theme="1"/>
      <name val="Arial"/>
      <family val="2"/>
    </font>
    <font>
      <sz val="11"/>
      <color rgb="FF00000A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color theme="0"/>
      <name val="Arial"/>
      <family val="2"/>
    </font>
    <font>
      <sz val="15"/>
      <color theme="0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6D3D3"/>
        <bgColor rgb="FFD6D3D3"/>
      </patternFill>
    </fill>
    <fill>
      <patternFill patternType="solid">
        <fgColor rgb="FFDDDDDD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rgb="FFDCDADA"/>
        <bgColor rgb="FFDCDADA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DDDDD"/>
      </patternFill>
    </fill>
    <fill>
      <patternFill patternType="solid">
        <fgColor theme="2"/>
        <bgColor indexed="64"/>
      </patternFill>
    </fill>
    <fill>
      <patternFill patternType="solid">
        <fgColor rgb="FFC8C5C5"/>
        <bgColor rgb="FFC8C5C5"/>
      </patternFill>
    </fill>
    <fill>
      <patternFill patternType="solid">
        <fgColor theme="1"/>
        <bgColor indexed="64"/>
      </patternFill>
    </fill>
    <fill>
      <patternFill patternType="solid">
        <fgColor rgb="FFDDDDDD"/>
        <bgColor rgb="FFCCCCCC"/>
      </patternFill>
    </fill>
  </fills>
  <borders count="67">
    <border>
      <left/>
      <right/>
      <top/>
      <bottom/>
      <diagonal/>
    </border>
    <border>
      <left style="thin">
        <color rgb="FF00000A"/>
      </left>
      <right style="thin">
        <color rgb="FF00000A"/>
      </right>
      <top/>
      <bottom/>
      <diagonal/>
    </border>
    <border>
      <left style="thin">
        <color rgb="FF00000A"/>
      </left>
      <right style="thin">
        <color rgb="FF00000A"/>
      </right>
      <top/>
      <bottom style="thin">
        <color rgb="FF00000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969696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969696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999999"/>
      </top>
      <bottom style="thin">
        <color indexed="64"/>
      </bottom>
      <diagonal/>
    </border>
    <border>
      <left/>
      <right/>
      <top style="thin">
        <color rgb="FF999999"/>
      </top>
      <bottom style="thin">
        <color indexed="64"/>
      </bottom>
      <diagonal/>
    </border>
    <border>
      <left/>
      <right style="thin">
        <color rgb="FF000000"/>
      </right>
      <top style="thin">
        <color rgb="FF999999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A"/>
      </right>
      <top/>
      <bottom/>
      <diagonal/>
    </border>
    <border>
      <left style="thin">
        <color rgb="FF00000A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A"/>
      </right>
      <top/>
      <bottom style="thin">
        <color rgb="FF00000A"/>
      </bottom>
      <diagonal/>
    </border>
    <border>
      <left style="thin">
        <color rgb="FF00000A"/>
      </left>
      <right style="thin">
        <color indexed="64"/>
      </right>
      <top/>
      <bottom style="thin">
        <color rgb="FF00000A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999999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1" fillId="0" borderId="0"/>
    <xf numFmtId="0" fontId="2" fillId="0" borderId="0"/>
  </cellStyleXfs>
  <cellXfs count="207">
    <xf numFmtId="0" fontId="0" fillId="0" borderId="0" xfId="0"/>
    <xf numFmtId="0" fontId="4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4" fontId="4" fillId="0" borderId="5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3" fillId="6" borderId="3" xfId="0" applyFont="1" applyFill="1" applyBorder="1" applyAlignment="1">
      <alignment vertical="center" wrapText="1"/>
    </xf>
    <xf numFmtId="4" fontId="6" fillId="6" borderId="3" xfId="2" applyNumberFormat="1" applyFont="1" applyFill="1" applyBorder="1" applyAlignment="1">
      <alignment vertical="center"/>
    </xf>
    <xf numFmtId="4" fontId="6" fillId="6" borderId="3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6" fillId="7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11" borderId="27" xfId="0" applyFont="1" applyFill="1" applyBorder="1" applyAlignment="1">
      <alignment vertical="center"/>
    </xf>
    <xf numFmtId="4" fontId="4" fillId="0" borderId="27" xfId="0" applyNumberFormat="1" applyFont="1" applyBorder="1" applyAlignment="1">
      <alignment vertical="center"/>
    </xf>
    <xf numFmtId="0" fontId="4" fillId="7" borderId="27" xfId="0" applyFont="1" applyFill="1" applyBorder="1" applyAlignment="1">
      <alignment vertical="center" wrapText="1"/>
    </xf>
    <xf numFmtId="4" fontId="6" fillId="0" borderId="6" xfId="0" applyNumberFormat="1" applyFont="1" applyBorder="1" applyAlignment="1">
      <alignment vertical="center"/>
    </xf>
    <xf numFmtId="0" fontId="4" fillId="0" borderId="3" xfId="0" applyFont="1" applyBorder="1"/>
    <xf numFmtId="4" fontId="4" fillId="0" borderId="3" xfId="0" applyNumberFormat="1" applyFont="1" applyBorder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4" fontId="4" fillId="0" borderId="16" xfId="0" applyNumberFormat="1" applyFont="1" applyBorder="1"/>
    <xf numFmtId="4" fontId="4" fillId="0" borderId="17" xfId="0" applyNumberFormat="1" applyFont="1" applyBorder="1"/>
    <xf numFmtId="4" fontId="6" fillId="0" borderId="18" xfId="0" applyNumberFormat="1" applyFont="1" applyBorder="1"/>
    <xf numFmtId="4" fontId="4" fillId="0" borderId="19" xfId="0" applyNumberFormat="1" applyFont="1" applyBorder="1"/>
    <xf numFmtId="4" fontId="4" fillId="0" borderId="20" xfId="0" applyNumberFormat="1" applyFont="1" applyBorder="1"/>
    <xf numFmtId="4" fontId="6" fillId="0" borderId="21" xfId="0" applyNumberFormat="1" applyFont="1" applyBorder="1"/>
    <xf numFmtId="4" fontId="4" fillId="0" borderId="7" xfId="0" applyNumberFormat="1" applyFont="1" applyBorder="1"/>
    <xf numFmtId="4" fontId="4" fillId="0" borderId="0" xfId="0" applyNumberFormat="1" applyFont="1"/>
    <xf numFmtId="4" fontId="6" fillId="0" borderId="8" xfId="0" applyNumberFormat="1" applyFont="1" applyBorder="1"/>
    <xf numFmtId="4" fontId="4" fillId="0" borderId="4" xfId="0" applyNumberFormat="1" applyFont="1" applyBorder="1"/>
    <xf numFmtId="4" fontId="4" fillId="0" borderId="5" xfId="0" applyNumberFormat="1" applyFont="1" applyBorder="1"/>
    <xf numFmtId="4" fontId="6" fillId="0" borderId="0" xfId="0" applyNumberFormat="1" applyFont="1"/>
    <xf numFmtId="4" fontId="4" fillId="2" borderId="0" xfId="0" applyNumberFormat="1" applyFont="1" applyFill="1"/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0" fontId="4" fillId="7" borderId="0" xfId="0" applyFont="1" applyFill="1" applyAlignment="1">
      <alignment vertical="center"/>
    </xf>
    <xf numFmtId="0" fontId="6" fillId="6" borderId="3" xfId="0" applyFont="1" applyFill="1" applyBorder="1" applyAlignment="1">
      <alignment vertical="center" wrapText="1"/>
    </xf>
    <xf numFmtId="3" fontId="6" fillId="0" borderId="27" xfId="3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4" fontId="6" fillId="6" borderId="13" xfId="0" applyNumberFormat="1" applyFont="1" applyFill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25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4" fontId="6" fillId="6" borderId="15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 wrapText="1"/>
    </xf>
    <xf numFmtId="3" fontId="6" fillId="0" borderId="26" xfId="3" applyNumberFormat="1" applyFont="1" applyBorder="1" applyAlignment="1">
      <alignment vertical="center"/>
    </xf>
    <xf numFmtId="0" fontId="5" fillId="2" borderId="28" xfId="0" applyFont="1" applyFill="1" applyBorder="1" applyAlignment="1">
      <alignment vertical="center" wrapText="1"/>
    </xf>
    <xf numFmtId="4" fontId="6" fillId="4" borderId="13" xfId="0" applyNumberFormat="1" applyFont="1" applyFill="1" applyBorder="1" applyAlignment="1">
      <alignment vertical="center"/>
    </xf>
    <xf numFmtId="4" fontId="6" fillId="4" borderId="3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vertical="center"/>
    </xf>
    <xf numFmtId="0" fontId="10" fillId="7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12" fillId="9" borderId="0" xfId="0" applyFont="1" applyFill="1" applyAlignment="1">
      <alignment vertical="center"/>
    </xf>
    <xf numFmtId="0" fontId="6" fillId="8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44" xfId="0" applyFont="1" applyBorder="1" applyAlignment="1">
      <alignment wrapText="1"/>
    </xf>
    <xf numFmtId="0" fontId="4" fillId="0" borderId="47" xfId="0" applyFont="1" applyBorder="1" applyAlignment="1">
      <alignment wrapText="1"/>
    </xf>
    <xf numFmtId="0" fontId="6" fillId="6" borderId="39" xfId="0" applyFont="1" applyFill="1" applyBorder="1" applyAlignment="1">
      <alignment vertical="center"/>
    </xf>
    <xf numFmtId="0" fontId="4" fillId="0" borderId="47" xfId="0" applyFont="1" applyBorder="1" applyAlignment="1">
      <alignment vertical="center" wrapText="1"/>
    </xf>
    <xf numFmtId="0" fontId="6" fillId="6" borderId="39" xfId="1" applyFont="1" applyFill="1" applyBorder="1" applyAlignment="1">
      <alignment horizontal="left" vertical="center"/>
    </xf>
    <xf numFmtId="0" fontId="4" fillId="0" borderId="44" xfId="0" applyFont="1" applyBorder="1" applyAlignment="1">
      <alignment vertical="center" wrapText="1"/>
    </xf>
    <xf numFmtId="4" fontId="4" fillId="0" borderId="0" xfId="0" applyNumberFormat="1" applyFont="1" applyAlignment="1">
      <alignment vertical="center"/>
    </xf>
    <xf numFmtId="49" fontId="8" fillId="0" borderId="44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vertical="center"/>
    </xf>
    <xf numFmtId="0" fontId="4" fillId="7" borderId="47" xfId="0" applyFont="1" applyFill="1" applyBorder="1" applyAlignment="1">
      <alignment vertical="center" wrapText="1"/>
    </xf>
    <xf numFmtId="0" fontId="6" fillId="5" borderId="39" xfId="1" applyFont="1" applyFill="1" applyBorder="1" applyAlignment="1">
      <alignment horizontal="left" vertical="center"/>
    </xf>
    <xf numFmtId="0" fontId="6" fillId="4" borderId="39" xfId="1" applyFont="1" applyFill="1" applyBorder="1" applyAlignment="1">
      <alignment horizontal="left" vertical="center"/>
    </xf>
    <xf numFmtId="0" fontId="4" fillId="7" borderId="47" xfId="0" applyFont="1" applyFill="1" applyBorder="1" applyAlignment="1">
      <alignment wrapText="1"/>
    </xf>
    <xf numFmtId="0" fontId="4" fillId="7" borderId="44" xfId="0" applyFont="1" applyFill="1" applyBorder="1" applyAlignment="1">
      <alignment wrapText="1"/>
    </xf>
    <xf numFmtId="49" fontId="8" fillId="0" borderId="44" xfId="0" applyNumberFormat="1" applyFont="1" applyBorder="1"/>
    <xf numFmtId="49" fontId="8" fillId="0" borderId="38" xfId="0" applyNumberFormat="1" applyFont="1" applyBorder="1"/>
    <xf numFmtId="0" fontId="6" fillId="11" borderId="0" xfId="0" applyFont="1" applyFill="1" applyAlignment="1">
      <alignment vertical="center" wrapText="1"/>
    </xf>
    <xf numFmtId="0" fontId="6" fillId="4" borderId="39" xfId="0" applyFont="1" applyFill="1" applyBorder="1" applyAlignment="1">
      <alignment vertical="center"/>
    </xf>
    <xf numFmtId="0" fontId="6" fillId="12" borderId="39" xfId="0" applyFont="1" applyFill="1" applyBorder="1" applyAlignment="1">
      <alignment vertical="center"/>
    </xf>
    <xf numFmtId="0" fontId="4" fillId="7" borderId="44" xfId="0" applyFont="1" applyFill="1" applyBorder="1" applyAlignment="1">
      <alignment vertical="center" wrapText="1"/>
    </xf>
    <xf numFmtId="0" fontId="4" fillId="7" borderId="50" xfId="0" applyFont="1" applyFill="1" applyBorder="1" applyAlignment="1">
      <alignment vertical="center" wrapText="1"/>
    </xf>
    <xf numFmtId="0" fontId="4" fillId="7" borderId="51" xfId="0" applyFont="1" applyFill="1" applyBorder="1" applyAlignment="1">
      <alignment vertical="center" wrapText="1"/>
    </xf>
    <xf numFmtId="3" fontId="6" fillId="0" borderId="0" xfId="3" applyNumberFormat="1" applyFont="1" applyAlignment="1">
      <alignment vertical="center"/>
    </xf>
    <xf numFmtId="0" fontId="4" fillId="7" borderId="53" xfId="0" applyFont="1" applyFill="1" applyBorder="1" applyAlignment="1">
      <alignment vertical="center" wrapText="1"/>
    </xf>
    <xf numFmtId="4" fontId="3" fillId="4" borderId="39" xfId="0" applyNumberFormat="1" applyFont="1" applyFill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3" fontId="6" fillId="0" borderId="16" xfId="3" applyNumberFormat="1" applyFont="1" applyBorder="1" applyAlignment="1">
      <alignment vertical="center"/>
    </xf>
    <xf numFmtId="3" fontId="6" fillId="0" borderId="19" xfId="3" applyNumberFormat="1" applyFont="1" applyBorder="1" applyAlignment="1">
      <alignment vertical="center"/>
    </xf>
    <xf numFmtId="3" fontId="6" fillId="0" borderId="32" xfId="3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6" fillId="5" borderId="13" xfId="0" applyFont="1" applyFill="1" applyBorder="1" applyAlignment="1">
      <alignment horizontal="center" vertical="center"/>
    </xf>
    <xf numFmtId="3" fontId="6" fillId="0" borderId="31" xfId="3" applyNumberFormat="1" applyFont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3" fontId="6" fillId="0" borderId="31" xfId="3" applyNumberFormat="1" applyFont="1" applyBorder="1"/>
    <xf numFmtId="4" fontId="4" fillId="0" borderId="10" xfId="0" applyNumberFormat="1" applyFont="1" applyBorder="1"/>
    <xf numFmtId="3" fontId="6" fillId="0" borderId="16" xfId="3" applyNumberFormat="1" applyFont="1" applyBorder="1"/>
    <xf numFmtId="3" fontId="6" fillId="0" borderId="32" xfId="3" applyNumberFormat="1" applyFont="1" applyBorder="1"/>
    <xf numFmtId="0" fontId="6" fillId="6" borderId="13" xfId="0" applyFont="1" applyFill="1" applyBorder="1" applyAlignment="1">
      <alignment horizontal="center" vertical="center"/>
    </xf>
    <xf numFmtId="0" fontId="3" fillId="14" borderId="40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/>
    </xf>
    <xf numFmtId="0" fontId="6" fillId="11" borderId="37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3" fontId="6" fillId="0" borderId="25" xfId="3" applyNumberFormat="1" applyFont="1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0" fontId="6" fillId="11" borderId="54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4" fontId="6" fillId="6" borderId="12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3" fillId="2" borderId="27" xfId="0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10" borderId="10" xfId="0" applyNumberFormat="1" applyFont="1" applyFill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4" fontId="4" fillId="0" borderId="30" xfId="0" applyNumberFormat="1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4" fontId="3" fillId="4" borderId="13" xfId="0" applyNumberFormat="1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horizontal="center" vertical="center"/>
    </xf>
    <xf numFmtId="4" fontId="6" fillId="6" borderId="10" xfId="0" applyNumberFormat="1" applyFont="1" applyFill="1" applyBorder="1" applyAlignment="1">
      <alignment vertical="center"/>
    </xf>
    <xf numFmtId="0" fontId="5" fillId="2" borderId="31" xfId="0" applyFont="1" applyFill="1" applyBorder="1" applyAlignment="1">
      <alignment vertical="center" wrapText="1"/>
    </xf>
    <xf numFmtId="0" fontId="6" fillId="11" borderId="27" xfId="0" applyFont="1" applyFill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4" fontId="3" fillId="2" borderId="54" xfId="0" applyNumberFormat="1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5" fillId="2" borderId="43" xfId="0" applyFont="1" applyFill="1" applyBorder="1" applyAlignment="1">
      <alignment horizontal="center" vertical="top"/>
    </xf>
    <xf numFmtId="0" fontId="5" fillId="2" borderId="45" xfId="0" applyFont="1" applyFill="1" applyBorder="1" applyAlignment="1">
      <alignment horizontal="center" vertical="top"/>
    </xf>
    <xf numFmtId="0" fontId="5" fillId="2" borderId="46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48" xfId="0" applyFont="1" applyFill="1" applyBorder="1" applyAlignment="1">
      <alignment horizontal="center" vertical="top" wrapText="1"/>
    </xf>
    <xf numFmtId="0" fontId="5" fillId="2" borderId="37" xfId="0" applyFont="1" applyFill="1" applyBorder="1" applyAlignment="1">
      <alignment horizontal="center" vertical="top" wrapText="1"/>
    </xf>
    <xf numFmtId="0" fontId="5" fillId="2" borderId="55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left" vertical="top" wrapText="1"/>
    </xf>
    <xf numFmtId="0" fontId="5" fillId="2" borderId="56" xfId="0" applyFont="1" applyFill="1" applyBorder="1" applyAlignment="1">
      <alignment horizontal="left" vertical="top" wrapText="1"/>
    </xf>
    <xf numFmtId="0" fontId="5" fillId="2" borderId="57" xfId="0" applyFont="1" applyFill="1" applyBorder="1" applyAlignment="1">
      <alignment horizontal="left" vertical="top" wrapText="1"/>
    </xf>
    <xf numFmtId="0" fontId="5" fillId="2" borderId="48" xfId="0" applyFont="1" applyFill="1" applyBorder="1" applyAlignment="1">
      <alignment horizontal="center" vertical="top"/>
    </xf>
    <xf numFmtId="0" fontId="5" fillId="2" borderId="37" xfId="0" applyFont="1" applyFill="1" applyBorder="1" applyAlignment="1">
      <alignment horizontal="center" vertical="top"/>
    </xf>
    <xf numFmtId="0" fontId="5" fillId="2" borderId="55" xfId="0" applyFont="1" applyFill="1" applyBorder="1" applyAlignment="1">
      <alignment horizontal="center" vertical="top"/>
    </xf>
    <xf numFmtId="0" fontId="9" fillId="3" borderId="4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8" xfId="0" applyFont="1" applyBorder="1" applyAlignment="1">
      <alignment horizontal="center"/>
    </xf>
    <xf numFmtId="4" fontId="3" fillId="2" borderId="54" xfId="0" applyNumberFormat="1" applyFont="1" applyFill="1" applyBorder="1" applyAlignment="1">
      <alignment horizontal="center" vertical="center" wrapText="1"/>
    </xf>
    <xf numFmtId="0" fontId="9" fillId="3" borderId="66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164" fontId="9" fillId="13" borderId="14" xfId="0" applyNumberFormat="1" applyFont="1" applyFill="1" applyBorder="1" applyAlignment="1">
      <alignment horizontal="right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13" borderId="0" xfId="0" applyFont="1" applyFill="1" applyAlignment="1">
      <alignment horizontal="center" vertical="center"/>
    </xf>
    <xf numFmtId="0" fontId="4" fillId="0" borderId="43" xfId="1" applyFont="1" applyBorder="1" applyAlignment="1">
      <alignment horizontal="center" vertical="top"/>
    </xf>
    <xf numFmtId="0" fontId="4" fillId="0" borderId="45" xfId="1" applyFont="1" applyBorder="1" applyAlignment="1">
      <alignment horizontal="center" vertical="top"/>
    </xf>
    <xf numFmtId="0" fontId="4" fillId="0" borderId="46" xfId="1" applyFont="1" applyBorder="1" applyAlignment="1">
      <alignment horizontal="center" vertical="top"/>
    </xf>
    <xf numFmtId="0" fontId="4" fillId="0" borderId="11" xfId="1" applyFont="1" applyBorder="1" applyAlignment="1">
      <alignment horizontal="left" vertical="top" wrapText="1"/>
    </xf>
    <xf numFmtId="0" fontId="4" fillId="0" borderId="12" xfId="1" applyFont="1" applyBorder="1" applyAlignment="1">
      <alignment horizontal="left" vertical="top" wrapText="1"/>
    </xf>
    <xf numFmtId="0" fontId="4" fillId="0" borderId="13" xfId="1" applyFont="1" applyBorder="1" applyAlignment="1">
      <alignment horizontal="left" vertical="top" wrapText="1"/>
    </xf>
  </cellXfs>
  <cellStyles count="4">
    <cellStyle name="Normal" xfId="0" builtinId="0"/>
    <cellStyle name="Pivot Table Category" xfId="1" xr:uid="{6152A1B5-C77C-4A77-BE5D-0A8EB9702621}"/>
    <cellStyle name="Pivot Table Result" xfId="3" xr:uid="{57E98A24-B0C9-492E-B1BD-CE98ECA1ED1E}"/>
    <cellStyle name="Pivot Table Value" xfId="2" xr:uid="{CF0DD484-17A7-4E46-B7AC-6C048490A04C}"/>
  </cellStyles>
  <dxfs count="0"/>
  <tableStyles count="0" defaultTableStyle="TableStyleMedium2" defaultPivotStyle="PivotStyleLight16"/>
  <colors>
    <mruColors>
      <color rgb="FFDDDDDD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5A975-5DD0-4BC6-8FDE-41BC191E5198}">
  <dimension ref="A1:AMD106"/>
  <sheetViews>
    <sheetView showGridLines="0" tabSelected="1" zoomScale="85" zoomScaleNormal="85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A4" sqref="A4:N4"/>
    </sheetView>
  </sheetViews>
  <sheetFormatPr baseColWidth="10" defaultRowHeight="15"/>
  <cols>
    <col min="1" max="1" width="15.625" style="24" customWidth="1"/>
    <col min="2" max="2" width="35.625" style="27" customWidth="1"/>
    <col min="3" max="10" width="14.875" style="35" customWidth="1"/>
    <col min="11" max="11" width="16.375" style="39" customWidth="1"/>
    <col min="12" max="12" width="12.5" style="24" customWidth="1"/>
    <col min="13" max="13" width="9.75" style="35" hidden="1" customWidth="1"/>
    <col min="14" max="14" width="50.875" style="19" customWidth="1"/>
    <col min="15" max="1024" width="10.625" style="19" customWidth="1"/>
    <col min="1025" max="16384" width="11" style="19"/>
  </cols>
  <sheetData>
    <row r="1" spans="1:1018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9"/>
    </row>
    <row r="2" spans="1:1018" ht="14.25">
      <c r="A2" s="180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</row>
    <row r="3" spans="1:1018" ht="14.25">
      <c r="A3" s="180" t="s">
        <v>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2"/>
    </row>
    <row r="4" spans="1:1018" ht="14.25">
      <c r="A4" s="180" t="s">
        <v>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2"/>
    </row>
    <row r="5" spans="1:1018" ht="14.25">
      <c r="A5" s="183" t="s">
        <v>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5"/>
    </row>
    <row r="6" spans="1:1018" ht="14.25">
      <c r="A6" s="186">
        <v>2022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/>
    </row>
    <row r="7" spans="1:1018" s="27" customFormat="1" ht="55.5" customHeight="1">
      <c r="A7" s="137" t="s">
        <v>5</v>
      </c>
      <c r="B7" s="137" t="s">
        <v>6</v>
      </c>
      <c r="C7" s="189" t="s">
        <v>7</v>
      </c>
      <c r="D7" s="189"/>
      <c r="E7" s="189"/>
      <c r="F7" s="189"/>
      <c r="G7" s="189"/>
      <c r="H7" s="189"/>
      <c r="I7" s="189"/>
      <c r="J7" s="189"/>
      <c r="K7" s="155" t="s">
        <v>8</v>
      </c>
      <c r="L7" s="139" t="s">
        <v>9</v>
      </c>
      <c r="M7" s="140" t="s">
        <v>10</v>
      </c>
      <c r="N7" s="139" t="s">
        <v>11</v>
      </c>
    </row>
    <row r="8" spans="1:1018" s="1" customFormat="1" ht="45.75" customHeight="1">
      <c r="A8" s="134"/>
      <c r="B8" s="153"/>
      <c r="C8" s="138" t="s">
        <v>12</v>
      </c>
      <c r="D8" s="138" t="s">
        <v>13</v>
      </c>
      <c r="E8" s="138" t="s">
        <v>14</v>
      </c>
      <c r="F8" s="138" t="s">
        <v>15</v>
      </c>
      <c r="G8" s="138" t="s">
        <v>16</v>
      </c>
      <c r="H8" s="138" t="s">
        <v>17</v>
      </c>
      <c r="I8" s="138" t="s">
        <v>63</v>
      </c>
      <c r="J8" s="138" t="s">
        <v>18</v>
      </c>
      <c r="K8" s="140" t="s">
        <v>19</v>
      </c>
      <c r="L8" s="154"/>
      <c r="M8" s="135" t="s">
        <v>20</v>
      </c>
      <c r="N8" s="136"/>
    </row>
    <row r="9" spans="1:1018" s="67" customFormat="1" ht="36.75" customHeight="1">
      <c r="A9" s="173" t="s">
        <v>80</v>
      </c>
      <c r="B9" s="174"/>
      <c r="C9" s="190"/>
      <c r="D9" s="190"/>
      <c r="E9" s="190"/>
      <c r="F9" s="190"/>
      <c r="G9" s="190"/>
      <c r="H9" s="190"/>
      <c r="I9" s="190"/>
      <c r="J9" s="190"/>
      <c r="K9" s="190"/>
      <c r="L9" s="174"/>
      <c r="M9" s="174"/>
      <c r="N9" s="176"/>
    </row>
    <row r="10" spans="1:1018" ht="18" customHeight="1">
      <c r="A10" s="158">
        <v>1030300</v>
      </c>
      <c r="B10" s="161" t="s">
        <v>21</v>
      </c>
      <c r="C10" s="28"/>
      <c r="D10" s="29"/>
      <c r="E10" s="29"/>
      <c r="F10" s="29">
        <v>1000000</v>
      </c>
      <c r="G10" s="29"/>
      <c r="H10" s="29"/>
      <c r="I10" s="29"/>
      <c r="J10" s="29"/>
      <c r="K10" s="30" t="s">
        <v>20</v>
      </c>
      <c r="L10" s="20" t="s">
        <v>55</v>
      </c>
      <c r="M10" s="17"/>
      <c r="N10" s="75" t="s">
        <v>65</v>
      </c>
    </row>
    <row r="11" spans="1:1018" ht="18" customHeight="1">
      <c r="A11" s="159"/>
      <c r="B11" s="162"/>
      <c r="C11" s="31">
        <v>300000</v>
      </c>
      <c r="D11" s="32"/>
      <c r="E11" s="32"/>
      <c r="F11" s="32"/>
      <c r="G11" s="32"/>
      <c r="H11" s="32"/>
      <c r="I11" s="32"/>
      <c r="J11" s="32"/>
      <c r="K11" s="33"/>
      <c r="L11" s="20" t="s">
        <v>55</v>
      </c>
      <c r="M11" s="18"/>
      <c r="N11" s="75" t="s">
        <v>81</v>
      </c>
    </row>
    <row r="12" spans="1:1018" ht="18" customHeight="1">
      <c r="A12" s="160"/>
      <c r="B12" s="163"/>
      <c r="C12" s="34">
        <v>2500000</v>
      </c>
      <c r="K12" s="36"/>
      <c r="L12" s="20" t="s">
        <v>55</v>
      </c>
      <c r="M12" s="18"/>
      <c r="N12" s="76" t="s">
        <v>82</v>
      </c>
    </row>
    <row r="13" spans="1:1018" s="8" customFormat="1" ht="30" customHeight="1">
      <c r="A13" s="116">
        <v>1030300</v>
      </c>
      <c r="B13" s="5" t="s">
        <v>22</v>
      </c>
      <c r="C13" s="7">
        <f t="shared" ref="C13:J13" si="0">SUM(C10:C12)</f>
        <v>2800000</v>
      </c>
      <c r="D13" s="7">
        <f t="shared" si="0"/>
        <v>0</v>
      </c>
      <c r="E13" s="7">
        <f t="shared" si="0"/>
        <v>0</v>
      </c>
      <c r="F13" s="7">
        <f t="shared" si="0"/>
        <v>1000000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>SUM(C13:J13)</f>
        <v>3800000</v>
      </c>
      <c r="L13" s="71" t="s">
        <v>20</v>
      </c>
      <c r="M13" s="7">
        <f>+K13</f>
        <v>3800000</v>
      </c>
      <c r="N13" s="77"/>
    </row>
    <row r="14" spans="1:1018" s="69" customFormat="1" ht="36.75" customHeight="1">
      <c r="A14" s="173" t="s">
        <v>83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6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  <c r="IV14" s="68"/>
      <c r="IW14" s="68"/>
      <c r="IX14" s="68"/>
      <c r="IY14" s="68"/>
      <c r="IZ14" s="68"/>
      <c r="JA14" s="68"/>
      <c r="JB14" s="68"/>
      <c r="JC14" s="68"/>
      <c r="JD14" s="68"/>
      <c r="JE14" s="68"/>
      <c r="JF14" s="68"/>
      <c r="JG14" s="68"/>
      <c r="JH14" s="68"/>
      <c r="JI14" s="68"/>
      <c r="JJ14" s="68"/>
      <c r="JK14" s="68"/>
      <c r="JL14" s="68"/>
      <c r="JM14" s="68"/>
      <c r="JN14" s="68"/>
      <c r="JO14" s="68"/>
      <c r="JP14" s="68"/>
      <c r="JQ14" s="68"/>
      <c r="JR14" s="68"/>
      <c r="JS14" s="68"/>
      <c r="JT14" s="68"/>
      <c r="JU14" s="68"/>
      <c r="JV14" s="68"/>
      <c r="JW14" s="68"/>
      <c r="JX14" s="68"/>
      <c r="JY14" s="68"/>
      <c r="JZ14" s="68"/>
      <c r="KA14" s="68"/>
      <c r="KB14" s="68"/>
      <c r="KC14" s="68"/>
      <c r="KD14" s="68"/>
      <c r="KE14" s="68"/>
      <c r="KF14" s="68"/>
      <c r="KG14" s="68"/>
      <c r="KH14" s="68"/>
      <c r="KI14" s="68"/>
      <c r="KJ14" s="68"/>
      <c r="KK14" s="68"/>
      <c r="KL14" s="68"/>
      <c r="KM14" s="68"/>
      <c r="KN14" s="68"/>
      <c r="KO14" s="68"/>
      <c r="KP14" s="68"/>
      <c r="KQ14" s="68"/>
      <c r="KR14" s="68"/>
      <c r="KS14" s="68"/>
      <c r="KT14" s="68"/>
      <c r="KU14" s="68"/>
      <c r="KV14" s="68"/>
      <c r="KW14" s="68"/>
      <c r="KX14" s="68"/>
      <c r="KY14" s="68"/>
      <c r="KZ14" s="68"/>
      <c r="LA14" s="68"/>
      <c r="LB14" s="68"/>
      <c r="LC14" s="68"/>
      <c r="LD14" s="68"/>
      <c r="LE14" s="68"/>
      <c r="LF14" s="68"/>
      <c r="LG14" s="68"/>
      <c r="LH14" s="68"/>
      <c r="LI14" s="68"/>
      <c r="LJ14" s="68"/>
      <c r="LK14" s="68"/>
      <c r="LL14" s="68"/>
      <c r="LM14" s="68"/>
      <c r="LN14" s="68"/>
      <c r="LO14" s="68"/>
      <c r="LP14" s="68"/>
      <c r="LQ14" s="68"/>
      <c r="LR14" s="68"/>
      <c r="LS14" s="68"/>
      <c r="LT14" s="68"/>
      <c r="LU14" s="68"/>
      <c r="LV14" s="68"/>
      <c r="LW14" s="68"/>
      <c r="LX14" s="68"/>
      <c r="LY14" s="68"/>
      <c r="LZ14" s="68"/>
      <c r="MA14" s="68"/>
      <c r="MB14" s="68"/>
      <c r="MC14" s="68"/>
      <c r="MD14" s="68"/>
      <c r="ME14" s="68"/>
      <c r="MF14" s="68"/>
      <c r="MG14" s="68"/>
      <c r="MH14" s="68"/>
      <c r="MI14" s="68"/>
      <c r="MJ14" s="68"/>
      <c r="MK14" s="68"/>
      <c r="ML14" s="68"/>
      <c r="MM14" s="68"/>
      <c r="MN14" s="68"/>
      <c r="MO14" s="68"/>
      <c r="MP14" s="68"/>
      <c r="MQ14" s="68"/>
      <c r="MR14" s="68"/>
      <c r="MS14" s="68"/>
      <c r="MT14" s="68"/>
      <c r="MU14" s="68"/>
      <c r="MV14" s="68"/>
      <c r="MW14" s="68"/>
      <c r="MX14" s="68"/>
      <c r="MY14" s="68"/>
      <c r="MZ14" s="68"/>
      <c r="NA14" s="68"/>
      <c r="NB14" s="68"/>
      <c r="NC14" s="68"/>
      <c r="ND14" s="68"/>
      <c r="NE14" s="68"/>
      <c r="NF14" s="68"/>
      <c r="NG14" s="68"/>
      <c r="NH14" s="68"/>
      <c r="NI14" s="68"/>
      <c r="NJ14" s="68"/>
      <c r="NK14" s="68"/>
      <c r="NL14" s="68"/>
      <c r="NM14" s="68"/>
      <c r="NN14" s="68"/>
      <c r="NO14" s="68"/>
      <c r="NP14" s="68"/>
      <c r="NQ14" s="68"/>
      <c r="NR14" s="68"/>
      <c r="NS14" s="68"/>
      <c r="NT14" s="68"/>
      <c r="NU14" s="68"/>
      <c r="NV14" s="68"/>
      <c r="NW14" s="68"/>
      <c r="NX14" s="68"/>
      <c r="NY14" s="68"/>
      <c r="NZ14" s="68"/>
      <c r="OA14" s="68"/>
      <c r="OB14" s="68"/>
      <c r="OC14" s="68"/>
      <c r="OD14" s="68"/>
      <c r="OE14" s="68"/>
      <c r="OF14" s="68"/>
      <c r="OG14" s="68"/>
      <c r="OH14" s="68"/>
      <c r="OI14" s="68"/>
      <c r="OJ14" s="68"/>
      <c r="OK14" s="68"/>
      <c r="OL14" s="68"/>
      <c r="OM14" s="68"/>
      <c r="ON14" s="68"/>
      <c r="OO14" s="68"/>
      <c r="OP14" s="68"/>
      <c r="OQ14" s="68"/>
      <c r="OR14" s="68"/>
      <c r="OS14" s="68"/>
      <c r="OT14" s="68"/>
      <c r="OU14" s="68"/>
      <c r="OV14" s="68"/>
      <c r="OW14" s="68"/>
      <c r="OX14" s="68"/>
      <c r="OY14" s="68"/>
      <c r="OZ14" s="68"/>
      <c r="PA14" s="68"/>
      <c r="PB14" s="68"/>
      <c r="PC14" s="68"/>
      <c r="PD14" s="68"/>
      <c r="PE14" s="68"/>
      <c r="PF14" s="68"/>
      <c r="PG14" s="68"/>
      <c r="PH14" s="68"/>
      <c r="PI14" s="68"/>
      <c r="PJ14" s="68"/>
      <c r="PK14" s="68"/>
      <c r="PL14" s="68"/>
      <c r="PM14" s="68"/>
      <c r="PN14" s="68"/>
      <c r="PO14" s="68"/>
      <c r="PP14" s="68"/>
      <c r="PQ14" s="68"/>
      <c r="PR14" s="68"/>
      <c r="PS14" s="68"/>
      <c r="PT14" s="68"/>
      <c r="PU14" s="68"/>
      <c r="PV14" s="68"/>
      <c r="PW14" s="68"/>
      <c r="PX14" s="68"/>
      <c r="PY14" s="68"/>
      <c r="PZ14" s="68"/>
      <c r="QA14" s="68"/>
      <c r="QB14" s="68"/>
      <c r="QC14" s="68"/>
      <c r="QD14" s="68"/>
      <c r="QE14" s="68"/>
      <c r="QF14" s="68"/>
      <c r="QG14" s="68"/>
      <c r="QH14" s="68"/>
      <c r="QI14" s="68"/>
      <c r="QJ14" s="68"/>
      <c r="QK14" s="68"/>
      <c r="QL14" s="68"/>
      <c r="QM14" s="68"/>
      <c r="QN14" s="68"/>
      <c r="QO14" s="68"/>
      <c r="QP14" s="68"/>
      <c r="QQ14" s="68"/>
      <c r="QR14" s="68"/>
      <c r="QS14" s="68"/>
      <c r="QT14" s="68"/>
      <c r="QU14" s="68"/>
      <c r="QV14" s="68"/>
      <c r="QW14" s="68"/>
      <c r="QX14" s="68"/>
      <c r="QY14" s="68"/>
      <c r="QZ14" s="68"/>
      <c r="RA14" s="68"/>
      <c r="RB14" s="68"/>
      <c r="RC14" s="68"/>
      <c r="RD14" s="68"/>
      <c r="RE14" s="68"/>
      <c r="RF14" s="68"/>
      <c r="RG14" s="68"/>
      <c r="RH14" s="68"/>
      <c r="RI14" s="68"/>
      <c r="RJ14" s="68"/>
      <c r="RK14" s="68"/>
      <c r="RL14" s="68"/>
      <c r="RM14" s="68"/>
      <c r="RN14" s="68"/>
      <c r="RO14" s="68"/>
      <c r="RP14" s="68"/>
      <c r="RQ14" s="68"/>
      <c r="RR14" s="68"/>
      <c r="RS14" s="68"/>
      <c r="RT14" s="68"/>
      <c r="RU14" s="68"/>
      <c r="RV14" s="68"/>
      <c r="RW14" s="68"/>
      <c r="RX14" s="68"/>
      <c r="RY14" s="68"/>
      <c r="RZ14" s="68"/>
      <c r="SA14" s="68"/>
      <c r="SB14" s="68"/>
      <c r="SC14" s="68"/>
      <c r="SD14" s="68"/>
      <c r="SE14" s="68"/>
      <c r="SF14" s="68"/>
      <c r="SG14" s="68"/>
      <c r="SH14" s="68"/>
      <c r="SI14" s="68"/>
      <c r="SJ14" s="68"/>
      <c r="SK14" s="68"/>
      <c r="SL14" s="68"/>
      <c r="SM14" s="68"/>
      <c r="SN14" s="68"/>
      <c r="SO14" s="68"/>
      <c r="SP14" s="68"/>
      <c r="SQ14" s="68"/>
      <c r="SR14" s="68"/>
      <c r="SS14" s="68"/>
      <c r="ST14" s="68"/>
      <c r="SU14" s="68"/>
      <c r="SV14" s="68"/>
      <c r="SW14" s="68"/>
      <c r="SX14" s="68"/>
      <c r="SY14" s="68"/>
      <c r="SZ14" s="68"/>
      <c r="TA14" s="68"/>
      <c r="TB14" s="68"/>
      <c r="TC14" s="68"/>
      <c r="TD14" s="68"/>
      <c r="TE14" s="68"/>
      <c r="TF14" s="68"/>
      <c r="TG14" s="68"/>
      <c r="TH14" s="68"/>
      <c r="TI14" s="68"/>
      <c r="TJ14" s="68"/>
      <c r="TK14" s="68"/>
      <c r="TL14" s="68"/>
      <c r="TM14" s="68"/>
      <c r="TN14" s="68"/>
      <c r="TO14" s="68"/>
      <c r="TP14" s="68"/>
      <c r="TQ14" s="68"/>
      <c r="TR14" s="68"/>
      <c r="TS14" s="68"/>
      <c r="TT14" s="68"/>
      <c r="TU14" s="68"/>
      <c r="TV14" s="68"/>
      <c r="TW14" s="68"/>
      <c r="TX14" s="68"/>
      <c r="TY14" s="68"/>
      <c r="TZ14" s="68"/>
      <c r="UA14" s="68"/>
      <c r="UB14" s="68"/>
      <c r="UC14" s="68"/>
      <c r="UD14" s="68"/>
      <c r="UE14" s="68"/>
      <c r="UF14" s="68"/>
      <c r="UG14" s="68"/>
      <c r="UH14" s="68"/>
      <c r="UI14" s="68"/>
      <c r="UJ14" s="68"/>
      <c r="UK14" s="68"/>
      <c r="UL14" s="68"/>
      <c r="UM14" s="68"/>
      <c r="UN14" s="68"/>
      <c r="UO14" s="68"/>
      <c r="UP14" s="68"/>
      <c r="UQ14" s="68"/>
      <c r="UR14" s="68"/>
      <c r="US14" s="68"/>
      <c r="UT14" s="68"/>
      <c r="UU14" s="68"/>
      <c r="UV14" s="68"/>
      <c r="UW14" s="68"/>
      <c r="UX14" s="68"/>
      <c r="UY14" s="68"/>
      <c r="UZ14" s="68"/>
      <c r="VA14" s="68"/>
      <c r="VB14" s="68"/>
      <c r="VC14" s="68"/>
      <c r="VD14" s="68"/>
      <c r="VE14" s="68"/>
      <c r="VF14" s="68"/>
      <c r="VG14" s="68"/>
      <c r="VH14" s="68"/>
      <c r="VI14" s="68"/>
      <c r="VJ14" s="68"/>
      <c r="VK14" s="68"/>
      <c r="VL14" s="68"/>
      <c r="VM14" s="68"/>
      <c r="VN14" s="68"/>
      <c r="VO14" s="68"/>
      <c r="VP14" s="68"/>
      <c r="VQ14" s="68"/>
      <c r="VR14" s="68"/>
      <c r="VS14" s="68"/>
      <c r="VT14" s="68"/>
      <c r="VU14" s="68"/>
      <c r="VV14" s="68"/>
      <c r="VW14" s="68"/>
      <c r="VX14" s="68"/>
      <c r="VY14" s="68"/>
      <c r="VZ14" s="68"/>
      <c r="WA14" s="68"/>
      <c r="WB14" s="68"/>
      <c r="WC14" s="68"/>
      <c r="WD14" s="68"/>
      <c r="WE14" s="68"/>
      <c r="WF14" s="68"/>
      <c r="WG14" s="68"/>
      <c r="WH14" s="68"/>
      <c r="WI14" s="68"/>
      <c r="WJ14" s="68"/>
      <c r="WK14" s="68"/>
      <c r="WL14" s="68"/>
      <c r="WM14" s="68"/>
      <c r="WN14" s="68"/>
      <c r="WO14" s="68"/>
      <c r="WP14" s="68"/>
      <c r="WQ14" s="68"/>
      <c r="WR14" s="68"/>
      <c r="WS14" s="68"/>
      <c r="WT14" s="68"/>
      <c r="WU14" s="68"/>
      <c r="WV14" s="68"/>
      <c r="WW14" s="68"/>
      <c r="WX14" s="68"/>
      <c r="WY14" s="68"/>
      <c r="WZ14" s="68"/>
      <c r="XA14" s="68"/>
      <c r="XB14" s="68"/>
      <c r="XC14" s="68"/>
      <c r="XD14" s="68"/>
      <c r="XE14" s="68"/>
      <c r="XF14" s="68"/>
      <c r="XG14" s="68"/>
      <c r="XH14" s="68"/>
      <c r="XI14" s="68"/>
      <c r="XJ14" s="68"/>
      <c r="XK14" s="68"/>
      <c r="XL14" s="68"/>
      <c r="XM14" s="68"/>
      <c r="XN14" s="68"/>
      <c r="XO14" s="68"/>
      <c r="XP14" s="68"/>
      <c r="XQ14" s="68"/>
      <c r="XR14" s="68"/>
      <c r="XS14" s="68"/>
      <c r="XT14" s="68"/>
      <c r="XU14" s="68"/>
      <c r="XV14" s="68"/>
      <c r="XW14" s="68"/>
      <c r="XX14" s="68"/>
      <c r="XY14" s="68"/>
      <c r="XZ14" s="68"/>
      <c r="YA14" s="68"/>
      <c r="YB14" s="68"/>
      <c r="YC14" s="68"/>
      <c r="YD14" s="68"/>
      <c r="YE14" s="68"/>
      <c r="YF14" s="68"/>
      <c r="YG14" s="68"/>
      <c r="YH14" s="68"/>
      <c r="YI14" s="68"/>
      <c r="YJ14" s="68"/>
      <c r="YK14" s="68"/>
      <c r="YL14" s="68"/>
      <c r="YM14" s="68"/>
      <c r="YN14" s="68"/>
      <c r="YO14" s="68"/>
      <c r="YP14" s="68"/>
      <c r="YQ14" s="68"/>
      <c r="YR14" s="68"/>
      <c r="YS14" s="68"/>
      <c r="YT14" s="68"/>
      <c r="YU14" s="68"/>
      <c r="YV14" s="68"/>
      <c r="YW14" s="68"/>
      <c r="YX14" s="68"/>
      <c r="YY14" s="68"/>
      <c r="YZ14" s="68"/>
      <c r="ZA14" s="68"/>
      <c r="ZB14" s="68"/>
      <c r="ZC14" s="68"/>
      <c r="ZD14" s="68"/>
      <c r="ZE14" s="68"/>
      <c r="ZF14" s="68"/>
      <c r="ZG14" s="68"/>
      <c r="ZH14" s="68"/>
      <c r="ZI14" s="68"/>
      <c r="ZJ14" s="68"/>
      <c r="ZK14" s="68"/>
      <c r="ZL14" s="68"/>
      <c r="ZM14" s="68"/>
      <c r="ZN14" s="68"/>
      <c r="ZO14" s="68"/>
      <c r="ZP14" s="68"/>
      <c r="ZQ14" s="68"/>
      <c r="ZR14" s="68"/>
      <c r="ZS14" s="68"/>
      <c r="ZT14" s="68"/>
      <c r="ZU14" s="68"/>
      <c r="ZV14" s="68"/>
      <c r="ZW14" s="68"/>
      <c r="ZX14" s="68"/>
      <c r="ZY14" s="68"/>
      <c r="ZZ14" s="68"/>
      <c r="AAA14" s="68"/>
      <c r="AAB14" s="68"/>
      <c r="AAC14" s="68"/>
      <c r="AAD14" s="68"/>
      <c r="AAE14" s="68"/>
      <c r="AAF14" s="68"/>
      <c r="AAG14" s="68"/>
      <c r="AAH14" s="68"/>
      <c r="AAI14" s="68"/>
      <c r="AAJ14" s="68"/>
      <c r="AAK14" s="68"/>
      <c r="AAL14" s="68"/>
      <c r="AAM14" s="68"/>
      <c r="AAN14" s="68"/>
      <c r="AAO14" s="68"/>
      <c r="AAP14" s="68"/>
      <c r="AAQ14" s="68"/>
      <c r="AAR14" s="68"/>
      <c r="AAS14" s="68"/>
      <c r="AAT14" s="68"/>
      <c r="AAU14" s="68"/>
      <c r="AAV14" s="68"/>
      <c r="AAW14" s="68"/>
      <c r="AAX14" s="68"/>
      <c r="AAY14" s="68"/>
      <c r="AAZ14" s="68"/>
      <c r="ABA14" s="68"/>
      <c r="ABB14" s="68"/>
      <c r="ABC14" s="68"/>
      <c r="ABD14" s="68"/>
      <c r="ABE14" s="68"/>
      <c r="ABF14" s="68"/>
      <c r="ABG14" s="68"/>
      <c r="ABH14" s="68"/>
      <c r="ABI14" s="68"/>
      <c r="ABJ14" s="68"/>
      <c r="ABK14" s="68"/>
      <c r="ABL14" s="68"/>
      <c r="ABM14" s="68"/>
      <c r="ABN14" s="68"/>
      <c r="ABO14" s="68"/>
      <c r="ABP14" s="68"/>
      <c r="ABQ14" s="68"/>
      <c r="ABR14" s="68"/>
      <c r="ABS14" s="68"/>
      <c r="ABT14" s="68"/>
      <c r="ABU14" s="68"/>
      <c r="ABV14" s="68"/>
      <c r="ABW14" s="68"/>
      <c r="ABX14" s="68"/>
      <c r="ABY14" s="68"/>
      <c r="ABZ14" s="68"/>
      <c r="ACA14" s="68"/>
      <c r="ACB14" s="68"/>
      <c r="ACC14" s="68"/>
      <c r="ACD14" s="68"/>
      <c r="ACE14" s="68"/>
      <c r="ACF14" s="68"/>
      <c r="ACG14" s="68"/>
      <c r="ACH14" s="68"/>
      <c r="ACI14" s="68"/>
      <c r="ACJ14" s="68"/>
      <c r="ACK14" s="68"/>
      <c r="ACL14" s="68"/>
      <c r="ACM14" s="68"/>
      <c r="ACN14" s="68"/>
      <c r="ACO14" s="68"/>
      <c r="ACP14" s="68"/>
      <c r="ACQ14" s="68"/>
      <c r="ACR14" s="68"/>
      <c r="ACS14" s="68"/>
      <c r="ACT14" s="68"/>
      <c r="ACU14" s="68"/>
      <c r="ACV14" s="68"/>
      <c r="ACW14" s="68"/>
      <c r="ACX14" s="68"/>
      <c r="ACY14" s="68"/>
      <c r="ACZ14" s="68"/>
      <c r="ADA14" s="68"/>
      <c r="ADB14" s="68"/>
      <c r="ADC14" s="68"/>
      <c r="ADD14" s="68"/>
      <c r="ADE14" s="68"/>
      <c r="ADF14" s="68"/>
      <c r="ADG14" s="68"/>
      <c r="ADH14" s="68"/>
      <c r="ADI14" s="68"/>
      <c r="ADJ14" s="68"/>
      <c r="ADK14" s="68"/>
      <c r="ADL14" s="68"/>
      <c r="ADM14" s="68"/>
      <c r="ADN14" s="68"/>
      <c r="ADO14" s="68"/>
      <c r="ADP14" s="68"/>
      <c r="ADQ14" s="68"/>
      <c r="ADR14" s="68"/>
      <c r="ADS14" s="68"/>
      <c r="ADT14" s="68"/>
      <c r="ADU14" s="68"/>
      <c r="ADV14" s="68"/>
      <c r="ADW14" s="68"/>
      <c r="ADX14" s="68"/>
      <c r="ADY14" s="68"/>
      <c r="ADZ14" s="68"/>
      <c r="AEA14" s="68"/>
      <c r="AEB14" s="68"/>
      <c r="AEC14" s="68"/>
      <c r="AED14" s="68"/>
      <c r="AEE14" s="68"/>
      <c r="AEF14" s="68"/>
      <c r="AEG14" s="68"/>
      <c r="AEH14" s="68"/>
      <c r="AEI14" s="68"/>
      <c r="AEJ14" s="68"/>
      <c r="AEK14" s="68"/>
      <c r="AEL14" s="68"/>
      <c r="AEM14" s="68"/>
      <c r="AEN14" s="68"/>
      <c r="AEO14" s="68"/>
      <c r="AEP14" s="68"/>
      <c r="AEQ14" s="68"/>
      <c r="AER14" s="68"/>
      <c r="AES14" s="68"/>
      <c r="AET14" s="68"/>
      <c r="AEU14" s="68"/>
      <c r="AEV14" s="68"/>
      <c r="AEW14" s="68"/>
      <c r="AEX14" s="68"/>
      <c r="AEY14" s="68"/>
      <c r="AEZ14" s="68"/>
      <c r="AFA14" s="68"/>
      <c r="AFB14" s="68"/>
      <c r="AFC14" s="68"/>
      <c r="AFD14" s="68"/>
      <c r="AFE14" s="68"/>
      <c r="AFF14" s="68"/>
      <c r="AFG14" s="68"/>
      <c r="AFH14" s="68"/>
      <c r="AFI14" s="68"/>
      <c r="AFJ14" s="68"/>
      <c r="AFK14" s="68"/>
      <c r="AFL14" s="68"/>
      <c r="AFM14" s="68"/>
      <c r="AFN14" s="68"/>
      <c r="AFO14" s="68"/>
      <c r="AFP14" s="68"/>
      <c r="AFQ14" s="68"/>
      <c r="AFR14" s="68"/>
      <c r="AFS14" s="68"/>
      <c r="AFT14" s="68"/>
      <c r="AFU14" s="68"/>
      <c r="AFV14" s="68"/>
      <c r="AFW14" s="68"/>
      <c r="AFX14" s="68"/>
      <c r="AFY14" s="68"/>
      <c r="AFZ14" s="68"/>
      <c r="AGA14" s="68"/>
      <c r="AGB14" s="68"/>
      <c r="AGC14" s="68"/>
      <c r="AGD14" s="68"/>
      <c r="AGE14" s="68"/>
      <c r="AGF14" s="68"/>
      <c r="AGG14" s="68"/>
      <c r="AGH14" s="68"/>
      <c r="AGI14" s="68"/>
      <c r="AGJ14" s="68"/>
      <c r="AGK14" s="68"/>
      <c r="AGL14" s="68"/>
      <c r="AGM14" s="68"/>
      <c r="AGN14" s="68"/>
      <c r="AGO14" s="68"/>
      <c r="AGP14" s="68"/>
      <c r="AGQ14" s="68"/>
      <c r="AGR14" s="68"/>
      <c r="AGS14" s="68"/>
      <c r="AGT14" s="68"/>
      <c r="AGU14" s="68"/>
      <c r="AGV14" s="68"/>
      <c r="AGW14" s="68"/>
      <c r="AGX14" s="68"/>
      <c r="AGY14" s="68"/>
      <c r="AGZ14" s="68"/>
      <c r="AHA14" s="68"/>
      <c r="AHB14" s="68"/>
      <c r="AHC14" s="68"/>
      <c r="AHD14" s="68"/>
      <c r="AHE14" s="68"/>
      <c r="AHF14" s="68"/>
      <c r="AHG14" s="68"/>
      <c r="AHH14" s="68"/>
      <c r="AHI14" s="68"/>
      <c r="AHJ14" s="68"/>
      <c r="AHK14" s="68"/>
      <c r="AHL14" s="68"/>
      <c r="AHM14" s="68"/>
      <c r="AHN14" s="68"/>
      <c r="AHO14" s="68"/>
      <c r="AHP14" s="68"/>
      <c r="AHQ14" s="68"/>
      <c r="AHR14" s="68"/>
      <c r="AHS14" s="68"/>
      <c r="AHT14" s="68"/>
      <c r="AHU14" s="68"/>
      <c r="AHV14" s="68"/>
      <c r="AHW14" s="68"/>
      <c r="AHX14" s="68"/>
      <c r="AHY14" s="68"/>
      <c r="AHZ14" s="68"/>
      <c r="AIA14" s="68"/>
      <c r="AIB14" s="68"/>
      <c r="AIC14" s="68"/>
      <c r="AID14" s="68"/>
      <c r="AIE14" s="68"/>
      <c r="AIF14" s="68"/>
      <c r="AIG14" s="68"/>
      <c r="AIH14" s="68"/>
      <c r="AII14" s="68"/>
      <c r="AIJ14" s="68"/>
      <c r="AIK14" s="68"/>
      <c r="AIL14" s="68"/>
      <c r="AIM14" s="68"/>
      <c r="AIN14" s="68"/>
      <c r="AIO14" s="68"/>
      <c r="AIP14" s="68"/>
      <c r="AIQ14" s="68"/>
      <c r="AIR14" s="68"/>
      <c r="AIS14" s="68"/>
      <c r="AIT14" s="68"/>
      <c r="AIU14" s="68"/>
      <c r="AIV14" s="68"/>
      <c r="AIW14" s="68"/>
      <c r="AIX14" s="68"/>
      <c r="AIY14" s="68"/>
      <c r="AIZ14" s="68"/>
      <c r="AJA14" s="68"/>
      <c r="AJB14" s="68"/>
      <c r="AJC14" s="68"/>
      <c r="AJD14" s="68"/>
      <c r="AJE14" s="68"/>
      <c r="AJF14" s="68"/>
      <c r="AJG14" s="68"/>
      <c r="AJH14" s="68"/>
      <c r="AJI14" s="68"/>
      <c r="AJJ14" s="68"/>
      <c r="AJK14" s="68"/>
      <c r="AJL14" s="68"/>
      <c r="AJM14" s="68"/>
      <c r="AJN14" s="68"/>
      <c r="AJO14" s="68"/>
      <c r="AJP14" s="68"/>
      <c r="AJQ14" s="68"/>
      <c r="AJR14" s="68"/>
      <c r="AJS14" s="68"/>
      <c r="AJT14" s="68"/>
      <c r="AJU14" s="68"/>
      <c r="AJV14" s="68"/>
      <c r="AJW14" s="68"/>
      <c r="AJX14" s="68"/>
      <c r="AJY14" s="68"/>
      <c r="AJZ14" s="68"/>
      <c r="AKA14" s="68"/>
      <c r="AKB14" s="68"/>
      <c r="AKC14" s="68"/>
      <c r="AKD14" s="68"/>
      <c r="AKE14" s="68"/>
      <c r="AKF14" s="68"/>
      <c r="AKG14" s="68"/>
      <c r="AKH14" s="68"/>
      <c r="AKI14" s="68"/>
      <c r="AKJ14" s="68"/>
      <c r="AKK14" s="68"/>
      <c r="AKL14" s="68"/>
      <c r="AKM14" s="68"/>
      <c r="AKN14" s="68"/>
      <c r="AKO14" s="68"/>
      <c r="AKP14" s="68"/>
      <c r="AKQ14" s="68"/>
      <c r="AKR14" s="68"/>
      <c r="AKS14" s="68"/>
      <c r="AKT14" s="68"/>
      <c r="AKU14" s="68"/>
      <c r="AKV14" s="68"/>
      <c r="AKW14" s="68"/>
      <c r="AKX14" s="68"/>
      <c r="AKY14" s="68"/>
      <c r="AKZ14" s="68"/>
      <c r="ALA14" s="68"/>
      <c r="ALB14" s="68"/>
      <c r="ALC14" s="68"/>
      <c r="ALD14" s="68"/>
      <c r="ALE14" s="68"/>
      <c r="ALF14" s="68"/>
      <c r="ALG14" s="68"/>
      <c r="ALH14" s="68"/>
      <c r="ALI14" s="68"/>
      <c r="ALJ14" s="68"/>
      <c r="ALK14" s="68"/>
      <c r="ALL14" s="68"/>
      <c r="ALM14" s="68"/>
      <c r="ALN14" s="68"/>
      <c r="ALO14" s="68"/>
      <c r="ALP14" s="68"/>
      <c r="ALQ14" s="68"/>
      <c r="ALR14" s="68"/>
      <c r="ALS14" s="68"/>
      <c r="ALT14" s="68"/>
      <c r="ALU14" s="68"/>
      <c r="ALV14" s="68"/>
      <c r="ALW14" s="68"/>
      <c r="ALX14" s="68"/>
      <c r="ALY14" s="68"/>
      <c r="ALZ14" s="68"/>
      <c r="AMA14" s="68"/>
      <c r="AMB14" s="68"/>
      <c r="AMC14" s="68"/>
      <c r="AMD14" s="68"/>
    </row>
    <row r="15" spans="1:1018" s="12" customFormat="1" ht="18" customHeight="1">
      <c r="A15" s="117">
        <v>1049900</v>
      </c>
      <c r="B15" s="10" t="s">
        <v>23</v>
      </c>
      <c r="C15" s="9">
        <v>1178343</v>
      </c>
      <c r="D15" s="3"/>
      <c r="E15" s="3"/>
      <c r="F15" s="3"/>
      <c r="G15" s="3"/>
      <c r="H15" s="3"/>
      <c r="I15" s="3"/>
      <c r="J15" s="3"/>
      <c r="K15" s="16"/>
      <c r="L15" s="21" t="s">
        <v>55</v>
      </c>
      <c r="M15" s="4"/>
      <c r="N15" s="78" t="s">
        <v>82</v>
      </c>
    </row>
    <row r="16" spans="1:1018" s="8" customFormat="1" ht="30" customHeight="1">
      <c r="A16" s="118">
        <v>1049900</v>
      </c>
      <c r="B16" s="50" t="s">
        <v>24</v>
      </c>
      <c r="C16" s="7">
        <f t="shared" ref="C16:J16" si="1">SUM(C15:C15)</f>
        <v>1178343</v>
      </c>
      <c r="D16" s="7">
        <f t="shared" si="1"/>
        <v>0</v>
      </c>
      <c r="E16" s="7">
        <f t="shared" si="1"/>
        <v>0</v>
      </c>
      <c r="F16" s="7">
        <f t="shared" si="1"/>
        <v>0</v>
      </c>
      <c r="G16" s="7">
        <f t="shared" si="1"/>
        <v>0</v>
      </c>
      <c r="H16" s="7">
        <f t="shared" si="1"/>
        <v>0</v>
      </c>
      <c r="I16" s="7">
        <f t="shared" si="1"/>
        <v>0</v>
      </c>
      <c r="J16" s="7">
        <f t="shared" si="1"/>
        <v>0</v>
      </c>
      <c r="K16" s="7">
        <f>SUM(C16:J16)</f>
        <v>1178343</v>
      </c>
      <c r="L16" s="22" t="s">
        <v>20</v>
      </c>
      <c r="M16" s="6">
        <f>+K16</f>
        <v>1178343</v>
      </c>
      <c r="N16" s="79"/>
    </row>
    <row r="17" spans="1:1018" s="69" customFormat="1" ht="36.75" customHeight="1">
      <c r="A17" s="173" t="s">
        <v>87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6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  <c r="IW17" s="68"/>
      <c r="IX17" s="68"/>
      <c r="IY17" s="68"/>
      <c r="IZ17" s="68"/>
      <c r="JA17" s="68"/>
      <c r="JB17" s="68"/>
      <c r="JC17" s="68"/>
      <c r="JD17" s="68"/>
      <c r="JE17" s="68"/>
      <c r="JF17" s="68"/>
      <c r="JG17" s="68"/>
      <c r="JH17" s="68"/>
      <c r="JI17" s="68"/>
      <c r="JJ17" s="68"/>
      <c r="JK17" s="68"/>
      <c r="JL17" s="68"/>
      <c r="JM17" s="68"/>
      <c r="JN17" s="68"/>
      <c r="JO17" s="68"/>
      <c r="JP17" s="68"/>
      <c r="JQ17" s="68"/>
      <c r="JR17" s="68"/>
      <c r="JS17" s="68"/>
      <c r="JT17" s="68"/>
      <c r="JU17" s="68"/>
      <c r="JV17" s="68"/>
      <c r="JW17" s="68"/>
      <c r="JX17" s="68"/>
      <c r="JY17" s="68"/>
      <c r="JZ17" s="68"/>
      <c r="KA17" s="68"/>
      <c r="KB17" s="68"/>
      <c r="KC17" s="68"/>
      <c r="KD17" s="68"/>
      <c r="KE17" s="68"/>
      <c r="KF17" s="68"/>
      <c r="KG17" s="68"/>
      <c r="KH17" s="68"/>
      <c r="KI17" s="68"/>
      <c r="KJ17" s="68"/>
      <c r="KK17" s="68"/>
      <c r="KL17" s="68"/>
      <c r="KM17" s="68"/>
      <c r="KN17" s="68"/>
      <c r="KO17" s="68"/>
      <c r="KP17" s="68"/>
      <c r="KQ17" s="68"/>
      <c r="KR17" s="68"/>
      <c r="KS17" s="68"/>
      <c r="KT17" s="68"/>
      <c r="KU17" s="68"/>
      <c r="KV17" s="68"/>
      <c r="KW17" s="68"/>
      <c r="KX17" s="68"/>
      <c r="KY17" s="68"/>
      <c r="KZ17" s="68"/>
      <c r="LA17" s="68"/>
      <c r="LB17" s="68"/>
      <c r="LC17" s="68"/>
      <c r="LD17" s="68"/>
      <c r="LE17" s="68"/>
      <c r="LF17" s="68"/>
      <c r="LG17" s="68"/>
      <c r="LH17" s="68"/>
      <c r="LI17" s="68"/>
      <c r="LJ17" s="68"/>
      <c r="LK17" s="68"/>
      <c r="LL17" s="68"/>
      <c r="LM17" s="68"/>
      <c r="LN17" s="68"/>
      <c r="LO17" s="68"/>
      <c r="LP17" s="68"/>
      <c r="LQ17" s="68"/>
      <c r="LR17" s="68"/>
      <c r="LS17" s="68"/>
      <c r="LT17" s="68"/>
      <c r="LU17" s="68"/>
      <c r="LV17" s="68"/>
      <c r="LW17" s="68"/>
      <c r="LX17" s="68"/>
      <c r="LY17" s="68"/>
      <c r="LZ17" s="68"/>
      <c r="MA17" s="68"/>
      <c r="MB17" s="68"/>
      <c r="MC17" s="68"/>
      <c r="MD17" s="68"/>
      <c r="ME17" s="68"/>
      <c r="MF17" s="68"/>
      <c r="MG17" s="68"/>
      <c r="MH17" s="68"/>
      <c r="MI17" s="68"/>
      <c r="MJ17" s="68"/>
      <c r="MK17" s="68"/>
      <c r="ML17" s="68"/>
      <c r="MM17" s="68"/>
      <c r="MN17" s="68"/>
      <c r="MO17" s="68"/>
      <c r="MP17" s="68"/>
      <c r="MQ17" s="68"/>
      <c r="MR17" s="68"/>
      <c r="MS17" s="68"/>
      <c r="MT17" s="68"/>
      <c r="MU17" s="68"/>
      <c r="MV17" s="68"/>
      <c r="MW17" s="68"/>
      <c r="MX17" s="68"/>
      <c r="MY17" s="68"/>
      <c r="MZ17" s="68"/>
      <c r="NA17" s="68"/>
      <c r="NB17" s="68"/>
      <c r="NC17" s="68"/>
      <c r="ND17" s="68"/>
      <c r="NE17" s="68"/>
      <c r="NF17" s="68"/>
      <c r="NG17" s="68"/>
      <c r="NH17" s="68"/>
      <c r="NI17" s="68"/>
      <c r="NJ17" s="68"/>
      <c r="NK17" s="68"/>
      <c r="NL17" s="68"/>
      <c r="NM17" s="68"/>
      <c r="NN17" s="68"/>
      <c r="NO17" s="68"/>
      <c r="NP17" s="68"/>
      <c r="NQ17" s="68"/>
      <c r="NR17" s="68"/>
      <c r="NS17" s="68"/>
      <c r="NT17" s="68"/>
      <c r="NU17" s="68"/>
      <c r="NV17" s="68"/>
      <c r="NW17" s="68"/>
      <c r="NX17" s="68"/>
      <c r="NY17" s="68"/>
      <c r="NZ17" s="68"/>
      <c r="OA17" s="68"/>
      <c r="OB17" s="68"/>
      <c r="OC17" s="68"/>
      <c r="OD17" s="68"/>
      <c r="OE17" s="68"/>
      <c r="OF17" s="68"/>
      <c r="OG17" s="68"/>
      <c r="OH17" s="68"/>
      <c r="OI17" s="68"/>
      <c r="OJ17" s="68"/>
      <c r="OK17" s="68"/>
      <c r="OL17" s="68"/>
      <c r="OM17" s="68"/>
      <c r="ON17" s="68"/>
      <c r="OO17" s="68"/>
      <c r="OP17" s="68"/>
      <c r="OQ17" s="68"/>
      <c r="OR17" s="68"/>
      <c r="OS17" s="68"/>
      <c r="OT17" s="68"/>
      <c r="OU17" s="68"/>
      <c r="OV17" s="68"/>
      <c r="OW17" s="68"/>
      <c r="OX17" s="68"/>
      <c r="OY17" s="68"/>
      <c r="OZ17" s="68"/>
      <c r="PA17" s="68"/>
      <c r="PB17" s="68"/>
      <c r="PC17" s="68"/>
      <c r="PD17" s="68"/>
      <c r="PE17" s="68"/>
      <c r="PF17" s="68"/>
      <c r="PG17" s="68"/>
      <c r="PH17" s="68"/>
      <c r="PI17" s="68"/>
      <c r="PJ17" s="68"/>
      <c r="PK17" s="68"/>
      <c r="PL17" s="68"/>
      <c r="PM17" s="68"/>
      <c r="PN17" s="68"/>
      <c r="PO17" s="68"/>
      <c r="PP17" s="68"/>
      <c r="PQ17" s="68"/>
      <c r="PR17" s="68"/>
      <c r="PS17" s="68"/>
      <c r="PT17" s="68"/>
      <c r="PU17" s="68"/>
      <c r="PV17" s="68"/>
      <c r="PW17" s="68"/>
      <c r="PX17" s="68"/>
      <c r="PY17" s="68"/>
      <c r="PZ17" s="68"/>
      <c r="QA17" s="68"/>
      <c r="QB17" s="68"/>
      <c r="QC17" s="68"/>
      <c r="QD17" s="68"/>
      <c r="QE17" s="68"/>
      <c r="QF17" s="68"/>
      <c r="QG17" s="68"/>
      <c r="QH17" s="68"/>
      <c r="QI17" s="68"/>
      <c r="QJ17" s="68"/>
      <c r="QK17" s="68"/>
      <c r="QL17" s="68"/>
      <c r="QM17" s="68"/>
      <c r="QN17" s="68"/>
      <c r="QO17" s="68"/>
      <c r="QP17" s="68"/>
      <c r="QQ17" s="68"/>
      <c r="QR17" s="68"/>
      <c r="QS17" s="68"/>
      <c r="QT17" s="68"/>
      <c r="QU17" s="68"/>
      <c r="QV17" s="68"/>
      <c r="QW17" s="68"/>
      <c r="QX17" s="68"/>
      <c r="QY17" s="68"/>
      <c r="QZ17" s="68"/>
      <c r="RA17" s="68"/>
      <c r="RB17" s="68"/>
      <c r="RC17" s="68"/>
      <c r="RD17" s="68"/>
      <c r="RE17" s="68"/>
      <c r="RF17" s="68"/>
      <c r="RG17" s="68"/>
      <c r="RH17" s="68"/>
      <c r="RI17" s="68"/>
      <c r="RJ17" s="68"/>
      <c r="RK17" s="68"/>
      <c r="RL17" s="68"/>
      <c r="RM17" s="68"/>
      <c r="RN17" s="68"/>
      <c r="RO17" s="68"/>
      <c r="RP17" s="68"/>
      <c r="RQ17" s="68"/>
      <c r="RR17" s="68"/>
      <c r="RS17" s="68"/>
      <c r="RT17" s="68"/>
      <c r="RU17" s="68"/>
      <c r="RV17" s="68"/>
      <c r="RW17" s="68"/>
      <c r="RX17" s="68"/>
      <c r="RY17" s="68"/>
      <c r="RZ17" s="68"/>
      <c r="SA17" s="68"/>
      <c r="SB17" s="68"/>
      <c r="SC17" s="68"/>
      <c r="SD17" s="68"/>
      <c r="SE17" s="68"/>
      <c r="SF17" s="68"/>
      <c r="SG17" s="68"/>
      <c r="SH17" s="68"/>
      <c r="SI17" s="68"/>
      <c r="SJ17" s="68"/>
      <c r="SK17" s="68"/>
      <c r="SL17" s="68"/>
      <c r="SM17" s="68"/>
      <c r="SN17" s="68"/>
      <c r="SO17" s="68"/>
      <c r="SP17" s="68"/>
      <c r="SQ17" s="68"/>
      <c r="SR17" s="68"/>
      <c r="SS17" s="68"/>
      <c r="ST17" s="68"/>
      <c r="SU17" s="68"/>
      <c r="SV17" s="68"/>
      <c r="SW17" s="68"/>
      <c r="SX17" s="68"/>
      <c r="SY17" s="68"/>
      <c r="SZ17" s="68"/>
      <c r="TA17" s="68"/>
      <c r="TB17" s="68"/>
      <c r="TC17" s="68"/>
      <c r="TD17" s="68"/>
      <c r="TE17" s="68"/>
      <c r="TF17" s="68"/>
      <c r="TG17" s="68"/>
      <c r="TH17" s="68"/>
      <c r="TI17" s="68"/>
      <c r="TJ17" s="68"/>
      <c r="TK17" s="68"/>
      <c r="TL17" s="68"/>
      <c r="TM17" s="68"/>
      <c r="TN17" s="68"/>
      <c r="TO17" s="68"/>
      <c r="TP17" s="68"/>
      <c r="TQ17" s="68"/>
      <c r="TR17" s="68"/>
      <c r="TS17" s="68"/>
      <c r="TT17" s="68"/>
      <c r="TU17" s="68"/>
      <c r="TV17" s="68"/>
      <c r="TW17" s="68"/>
      <c r="TX17" s="68"/>
      <c r="TY17" s="68"/>
      <c r="TZ17" s="68"/>
      <c r="UA17" s="68"/>
      <c r="UB17" s="68"/>
      <c r="UC17" s="68"/>
      <c r="UD17" s="68"/>
      <c r="UE17" s="68"/>
      <c r="UF17" s="68"/>
      <c r="UG17" s="68"/>
      <c r="UH17" s="68"/>
      <c r="UI17" s="68"/>
      <c r="UJ17" s="68"/>
      <c r="UK17" s="68"/>
      <c r="UL17" s="68"/>
      <c r="UM17" s="68"/>
      <c r="UN17" s="68"/>
      <c r="UO17" s="68"/>
      <c r="UP17" s="68"/>
      <c r="UQ17" s="68"/>
      <c r="UR17" s="68"/>
      <c r="US17" s="68"/>
      <c r="UT17" s="68"/>
      <c r="UU17" s="68"/>
      <c r="UV17" s="68"/>
      <c r="UW17" s="68"/>
      <c r="UX17" s="68"/>
      <c r="UY17" s="68"/>
      <c r="UZ17" s="68"/>
      <c r="VA17" s="68"/>
      <c r="VB17" s="68"/>
      <c r="VC17" s="68"/>
      <c r="VD17" s="68"/>
      <c r="VE17" s="68"/>
      <c r="VF17" s="68"/>
      <c r="VG17" s="68"/>
      <c r="VH17" s="68"/>
      <c r="VI17" s="68"/>
      <c r="VJ17" s="68"/>
      <c r="VK17" s="68"/>
      <c r="VL17" s="68"/>
      <c r="VM17" s="68"/>
      <c r="VN17" s="68"/>
      <c r="VO17" s="68"/>
      <c r="VP17" s="68"/>
      <c r="VQ17" s="68"/>
      <c r="VR17" s="68"/>
      <c r="VS17" s="68"/>
      <c r="VT17" s="68"/>
      <c r="VU17" s="68"/>
      <c r="VV17" s="68"/>
      <c r="VW17" s="68"/>
      <c r="VX17" s="68"/>
      <c r="VY17" s="68"/>
      <c r="VZ17" s="68"/>
      <c r="WA17" s="68"/>
      <c r="WB17" s="68"/>
      <c r="WC17" s="68"/>
      <c r="WD17" s="68"/>
      <c r="WE17" s="68"/>
      <c r="WF17" s="68"/>
      <c r="WG17" s="68"/>
      <c r="WH17" s="68"/>
      <c r="WI17" s="68"/>
      <c r="WJ17" s="68"/>
      <c r="WK17" s="68"/>
      <c r="WL17" s="68"/>
      <c r="WM17" s="68"/>
      <c r="WN17" s="68"/>
      <c r="WO17" s="68"/>
      <c r="WP17" s="68"/>
      <c r="WQ17" s="68"/>
      <c r="WR17" s="68"/>
      <c r="WS17" s="68"/>
      <c r="WT17" s="68"/>
      <c r="WU17" s="68"/>
      <c r="WV17" s="68"/>
      <c r="WW17" s="68"/>
      <c r="WX17" s="68"/>
      <c r="WY17" s="68"/>
      <c r="WZ17" s="68"/>
      <c r="XA17" s="68"/>
      <c r="XB17" s="68"/>
      <c r="XC17" s="68"/>
      <c r="XD17" s="68"/>
      <c r="XE17" s="68"/>
      <c r="XF17" s="68"/>
      <c r="XG17" s="68"/>
      <c r="XH17" s="68"/>
      <c r="XI17" s="68"/>
      <c r="XJ17" s="68"/>
      <c r="XK17" s="68"/>
      <c r="XL17" s="68"/>
      <c r="XM17" s="68"/>
      <c r="XN17" s="68"/>
      <c r="XO17" s="68"/>
      <c r="XP17" s="68"/>
      <c r="XQ17" s="68"/>
      <c r="XR17" s="68"/>
      <c r="XS17" s="68"/>
      <c r="XT17" s="68"/>
      <c r="XU17" s="68"/>
      <c r="XV17" s="68"/>
      <c r="XW17" s="68"/>
      <c r="XX17" s="68"/>
      <c r="XY17" s="68"/>
      <c r="XZ17" s="68"/>
      <c r="YA17" s="68"/>
      <c r="YB17" s="68"/>
      <c r="YC17" s="68"/>
      <c r="YD17" s="68"/>
      <c r="YE17" s="68"/>
      <c r="YF17" s="68"/>
      <c r="YG17" s="68"/>
      <c r="YH17" s="68"/>
      <c r="YI17" s="68"/>
      <c r="YJ17" s="68"/>
      <c r="YK17" s="68"/>
      <c r="YL17" s="68"/>
      <c r="YM17" s="68"/>
      <c r="YN17" s="68"/>
      <c r="YO17" s="68"/>
      <c r="YP17" s="68"/>
      <c r="YQ17" s="68"/>
      <c r="YR17" s="68"/>
      <c r="YS17" s="68"/>
      <c r="YT17" s="68"/>
      <c r="YU17" s="68"/>
      <c r="YV17" s="68"/>
      <c r="YW17" s="68"/>
      <c r="YX17" s="68"/>
      <c r="YY17" s="68"/>
      <c r="YZ17" s="68"/>
      <c r="ZA17" s="68"/>
      <c r="ZB17" s="68"/>
      <c r="ZC17" s="68"/>
      <c r="ZD17" s="68"/>
      <c r="ZE17" s="68"/>
      <c r="ZF17" s="68"/>
      <c r="ZG17" s="68"/>
      <c r="ZH17" s="68"/>
      <c r="ZI17" s="68"/>
      <c r="ZJ17" s="68"/>
      <c r="ZK17" s="68"/>
      <c r="ZL17" s="68"/>
      <c r="ZM17" s="68"/>
      <c r="ZN17" s="68"/>
      <c r="ZO17" s="68"/>
      <c r="ZP17" s="68"/>
      <c r="ZQ17" s="68"/>
      <c r="ZR17" s="68"/>
      <c r="ZS17" s="68"/>
      <c r="ZT17" s="68"/>
      <c r="ZU17" s="68"/>
      <c r="ZV17" s="68"/>
      <c r="ZW17" s="68"/>
      <c r="ZX17" s="68"/>
      <c r="ZY17" s="68"/>
      <c r="ZZ17" s="68"/>
      <c r="AAA17" s="68"/>
      <c r="AAB17" s="68"/>
      <c r="AAC17" s="68"/>
      <c r="AAD17" s="68"/>
      <c r="AAE17" s="68"/>
      <c r="AAF17" s="68"/>
      <c r="AAG17" s="68"/>
      <c r="AAH17" s="68"/>
      <c r="AAI17" s="68"/>
      <c r="AAJ17" s="68"/>
      <c r="AAK17" s="68"/>
      <c r="AAL17" s="68"/>
      <c r="AAM17" s="68"/>
      <c r="AAN17" s="68"/>
      <c r="AAO17" s="68"/>
      <c r="AAP17" s="68"/>
      <c r="AAQ17" s="68"/>
      <c r="AAR17" s="68"/>
      <c r="AAS17" s="68"/>
      <c r="AAT17" s="68"/>
      <c r="AAU17" s="68"/>
      <c r="AAV17" s="68"/>
      <c r="AAW17" s="68"/>
      <c r="AAX17" s="68"/>
      <c r="AAY17" s="68"/>
      <c r="AAZ17" s="68"/>
      <c r="ABA17" s="68"/>
      <c r="ABB17" s="68"/>
      <c r="ABC17" s="68"/>
      <c r="ABD17" s="68"/>
      <c r="ABE17" s="68"/>
      <c r="ABF17" s="68"/>
      <c r="ABG17" s="68"/>
      <c r="ABH17" s="68"/>
      <c r="ABI17" s="68"/>
      <c r="ABJ17" s="68"/>
      <c r="ABK17" s="68"/>
      <c r="ABL17" s="68"/>
      <c r="ABM17" s="68"/>
      <c r="ABN17" s="68"/>
      <c r="ABO17" s="68"/>
      <c r="ABP17" s="68"/>
      <c r="ABQ17" s="68"/>
      <c r="ABR17" s="68"/>
      <c r="ABS17" s="68"/>
      <c r="ABT17" s="68"/>
      <c r="ABU17" s="68"/>
      <c r="ABV17" s="68"/>
      <c r="ABW17" s="68"/>
      <c r="ABX17" s="68"/>
      <c r="ABY17" s="68"/>
      <c r="ABZ17" s="68"/>
      <c r="ACA17" s="68"/>
      <c r="ACB17" s="68"/>
      <c r="ACC17" s="68"/>
      <c r="ACD17" s="68"/>
      <c r="ACE17" s="68"/>
      <c r="ACF17" s="68"/>
      <c r="ACG17" s="68"/>
      <c r="ACH17" s="68"/>
      <c r="ACI17" s="68"/>
      <c r="ACJ17" s="68"/>
      <c r="ACK17" s="68"/>
      <c r="ACL17" s="68"/>
      <c r="ACM17" s="68"/>
      <c r="ACN17" s="68"/>
      <c r="ACO17" s="68"/>
      <c r="ACP17" s="68"/>
      <c r="ACQ17" s="68"/>
      <c r="ACR17" s="68"/>
      <c r="ACS17" s="68"/>
      <c r="ACT17" s="68"/>
      <c r="ACU17" s="68"/>
      <c r="ACV17" s="68"/>
      <c r="ACW17" s="68"/>
      <c r="ACX17" s="68"/>
      <c r="ACY17" s="68"/>
      <c r="ACZ17" s="68"/>
      <c r="ADA17" s="68"/>
      <c r="ADB17" s="68"/>
      <c r="ADC17" s="68"/>
      <c r="ADD17" s="68"/>
      <c r="ADE17" s="68"/>
      <c r="ADF17" s="68"/>
      <c r="ADG17" s="68"/>
      <c r="ADH17" s="68"/>
      <c r="ADI17" s="68"/>
      <c r="ADJ17" s="68"/>
      <c r="ADK17" s="68"/>
      <c r="ADL17" s="68"/>
      <c r="ADM17" s="68"/>
      <c r="ADN17" s="68"/>
      <c r="ADO17" s="68"/>
      <c r="ADP17" s="68"/>
      <c r="ADQ17" s="68"/>
      <c r="ADR17" s="68"/>
      <c r="ADS17" s="68"/>
      <c r="ADT17" s="68"/>
      <c r="ADU17" s="68"/>
      <c r="ADV17" s="68"/>
      <c r="ADW17" s="68"/>
      <c r="ADX17" s="68"/>
      <c r="ADY17" s="68"/>
      <c r="ADZ17" s="68"/>
      <c r="AEA17" s="68"/>
      <c r="AEB17" s="68"/>
      <c r="AEC17" s="68"/>
      <c r="AED17" s="68"/>
      <c r="AEE17" s="68"/>
      <c r="AEF17" s="68"/>
      <c r="AEG17" s="68"/>
      <c r="AEH17" s="68"/>
      <c r="AEI17" s="68"/>
      <c r="AEJ17" s="68"/>
      <c r="AEK17" s="68"/>
      <c r="AEL17" s="68"/>
      <c r="AEM17" s="68"/>
      <c r="AEN17" s="68"/>
      <c r="AEO17" s="68"/>
      <c r="AEP17" s="68"/>
      <c r="AEQ17" s="68"/>
      <c r="AER17" s="68"/>
      <c r="AES17" s="68"/>
      <c r="AET17" s="68"/>
      <c r="AEU17" s="68"/>
      <c r="AEV17" s="68"/>
      <c r="AEW17" s="68"/>
      <c r="AEX17" s="68"/>
      <c r="AEY17" s="68"/>
      <c r="AEZ17" s="68"/>
      <c r="AFA17" s="68"/>
      <c r="AFB17" s="68"/>
      <c r="AFC17" s="68"/>
      <c r="AFD17" s="68"/>
      <c r="AFE17" s="68"/>
      <c r="AFF17" s="68"/>
      <c r="AFG17" s="68"/>
      <c r="AFH17" s="68"/>
      <c r="AFI17" s="68"/>
      <c r="AFJ17" s="68"/>
      <c r="AFK17" s="68"/>
      <c r="AFL17" s="68"/>
      <c r="AFM17" s="68"/>
      <c r="AFN17" s="68"/>
      <c r="AFO17" s="68"/>
      <c r="AFP17" s="68"/>
      <c r="AFQ17" s="68"/>
      <c r="AFR17" s="68"/>
      <c r="AFS17" s="68"/>
      <c r="AFT17" s="68"/>
      <c r="AFU17" s="68"/>
      <c r="AFV17" s="68"/>
      <c r="AFW17" s="68"/>
      <c r="AFX17" s="68"/>
      <c r="AFY17" s="68"/>
      <c r="AFZ17" s="68"/>
      <c r="AGA17" s="68"/>
      <c r="AGB17" s="68"/>
      <c r="AGC17" s="68"/>
      <c r="AGD17" s="68"/>
      <c r="AGE17" s="68"/>
      <c r="AGF17" s="68"/>
      <c r="AGG17" s="68"/>
      <c r="AGH17" s="68"/>
      <c r="AGI17" s="68"/>
      <c r="AGJ17" s="68"/>
      <c r="AGK17" s="68"/>
      <c r="AGL17" s="68"/>
      <c r="AGM17" s="68"/>
      <c r="AGN17" s="68"/>
      <c r="AGO17" s="68"/>
      <c r="AGP17" s="68"/>
      <c r="AGQ17" s="68"/>
      <c r="AGR17" s="68"/>
      <c r="AGS17" s="68"/>
      <c r="AGT17" s="68"/>
      <c r="AGU17" s="68"/>
      <c r="AGV17" s="68"/>
      <c r="AGW17" s="68"/>
      <c r="AGX17" s="68"/>
      <c r="AGY17" s="68"/>
      <c r="AGZ17" s="68"/>
      <c r="AHA17" s="68"/>
      <c r="AHB17" s="68"/>
      <c r="AHC17" s="68"/>
      <c r="AHD17" s="68"/>
      <c r="AHE17" s="68"/>
      <c r="AHF17" s="68"/>
      <c r="AHG17" s="68"/>
      <c r="AHH17" s="68"/>
      <c r="AHI17" s="68"/>
      <c r="AHJ17" s="68"/>
      <c r="AHK17" s="68"/>
      <c r="AHL17" s="68"/>
      <c r="AHM17" s="68"/>
      <c r="AHN17" s="68"/>
      <c r="AHO17" s="68"/>
      <c r="AHP17" s="68"/>
      <c r="AHQ17" s="68"/>
      <c r="AHR17" s="68"/>
      <c r="AHS17" s="68"/>
      <c r="AHT17" s="68"/>
      <c r="AHU17" s="68"/>
      <c r="AHV17" s="68"/>
      <c r="AHW17" s="68"/>
      <c r="AHX17" s="68"/>
      <c r="AHY17" s="68"/>
      <c r="AHZ17" s="68"/>
      <c r="AIA17" s="68"/>
      <c r="AIB17" s="68"/>
      <c r="AIC17" s="68"/>
      <c r="AID17" s="68"/>
      <c r="AIE17" s="68"/>
      <c r="AIF17" s="68"/>
      <c r="AIG17" s="68"/>
      <c r="AIH17" s="68"/>
      <c r="AII17" s="68"/>
      <c r="AIJ17" s="68"/>
      <c r="AIK17" s="68"/>
      <c r="AIL17" s="68"/>
      <c r="AIM17" s="68"/>
      <c r="AIN17" s="68"/>
      <c r="AIO17" s="68"/>
      <c r="AIP17" s="68"/>
      <c r="AIQ17" s="68"/>
      <c r="AIR17" s="68"/>
      <c r="AIS17" s="68"/>
      <c r="AIT17" s="68"/>
      <c r="AIU17" s="68"/>
      <c r="AIV17" s="68"/>
      <c r="AIW17" s="68"/>
      <c r="AIX17" s="68"/>
      <c r="AIY17" s="68"/>
      <c r="AIZ17" s="68"/>
      <c r="AJA17" s="68"/>
      <c r="AJB17" s="68"/>
      <c r="AJC17" s="68"/>
      <c r="AJD17" s="68"/>
      <c r="AJE17" s="68"/>
      <c r="AJF17" s="68"/>
      <c r="AJG17" s="68"/>
      <c r="AJH17" s="68"/>
      <c r="AJI17" s="68"/>
      <c r="AJJ17" s="68"/>
      <c r="AJK17" s="68"/>
      <c r="AJL17" s="68"/>
      <c r="AJM17" s="68"/>
      <c r="AJN17" s="68"/>
      <c r="AJO17" s="68"/>
      <c r="AJP17" s="68"/>
      <c r="AJQ17" s="68"/>
      <c r="AJR17" s="68"/>
      <c r="AJS17" s="68"/>
      <c r="AJT17" s="68"/>
      <c r="AJU17" s="68"/>
      <c r="AJV17" s="68"/>
      <c r="AJW17" s="68"/>
      <c r="AJX17" s="68"/>
      <c r="AJY17" s="68"/>
      <c r="AJZ17" s="68"/>
      <c r="AKA17" s="68"/>
      <c r="AKB17" s="68"/>
      <c r="AKC17" s="68"/>
      <c r="AKD17" s="68"/>
      <c r="AKE17" s="68"/>
      <c r="AKF17" s="68"/>
      <c r="AKG17" s="68"/>
      <c r="AKH17" s="68"/>
      <c r="AKI17" s="68"/>
      <c r="AKJ17" s="68"/>
      <c r="AKK17" s="68"/>
      <c r="AKL17" s="68"/>
      <c r="AKM17" s="68"/>
      <c r="AKN17" s="68"/>
      <c r="AKO17" s="68"/>
      <c r="AKP17" s="68"/>
      <c r="AKQ17" s="68"/>
      <c r="AKR17" s="68"/>
      <c r="AKS17" s="68"/>
      <c r="AKT17" s="68"/>
      <c r="AKU17" s="68"/>
      <c r="AKV17" s="68"/>
      <c r="AKW17" s="68"/>
      <c r="AKX17" s="68"/>
      <c r="AKY17" s="68"/>
      <c r="AKZ17" s="68"/>
      <c r="ALA17" s="68"/>
      <c r="ALB17" s="68"/>
      <c r="ALC17" s="68"/>
      <c r="ALD17" s="68"/>
      <c r="ALE17" s="68"/>
      <c r="ALF17" s="68"/>
      <c r="ALG17" s="68"/>
      <c r="ALH17" s="68"/>
      <c r="ALI17" s="68"/>
      <c r="ALJ17" s="68"/>
      <c r="ALK17" s="68"/>
      <c r="ALL17" s="68"/>
      <c r="ALM17" s="68"/>
      <c r="ALN17" s="68"/>
      <c r="ALO17" s="68"/>
      <c r="ALP17" s="68"/>
      <c r="ALQ17" s="68"/>
      <c r="ALR17" s="68"/>
      <c r="ALS17" s="68"/>
      <c r="ALT17" s="68"/>
      <c r="ALU17" s="68"/>
      <c r="ALV17" s="68"/>
      <c r="ALW17" s="68"/>
      <c r="ALX17" s="68"/>
      <c r="ALY17" s="68"/>
      <c r="ALZ17" s="68"/>
      <c r="AMA17" s="68"/>
      <c r="AMB17" s="68"/>
      <c r="AMC17" s="68"/>
      <c r="AMD17" s="68"/>
    </row>
    <row r="18" spans="1:1018" s="12" customFormat="1" ht="18" customHeight="1">
      <c r="A18" s="191" t="s">
        <v>25</v>
      </c>
      <c r="B18" s="194" t="s">
        <v>88</v>
      </c>
      <c r="C18" s="41"/>
      <c r="D18" s="42"/>
      <c r="E18" s="42"/>
      <c r="F18" s="42"/>
      <c r="G18" s="42"/>
      <c r="H18" s="42">
        <v>6668.75</v>
      </c>
      <c r="I18" s="42"/>
      <c r="J18" s="42"/>
      <c r="K18" s="43"/>
      <c r="L18" s="21" t="s">
        <v>55</v>
      </c>
      <c r="M18" s="4"/>
      <c r="N18" s="80" t="s">
        <v>85</v>
      </c>
    </row>
    <row r="19" spans="1:1018" s="12" customFormat="1" ht="18" customHeight="1">
      <c r="A19" s="192"/>
      <c r="B19" s="195"/>
      <c r="C19" s="44"/>
      <c r="D19" s="45"/>
      <c r="E19" s="45">
        <v>4706160</v>
      </c>
      <c r="F19" s="45"/>
      <c r="G19" s="45"/>
      <c r="H19" s="45"/>
      <c r="I19" s="45"/>
      <c r="J19" s="45"/>
      <c r="K19" s="46"/>
      <c r="L19" s="21" t="s">
        <v>55</v>
      </c>
      <c r="M19" s="4"/>
      <c r="N19" s="80" t="s">
        <v>75</v>
      </c>
    </row>
    <row r="20" spans="1:1018" s="12" customFormat="1" ht="18" customHeight="1">
      <c r="A20" s="192"/>
      <c r="B20" s="195"/>
      <c r="C20" s="44"/>
      <c r="D20" s="45"/>
      <c r="E20" s="45"/>
      <c r="F20" s="45"/>
      <c r="G20" s="45"/>
      <c r="H20" s="45"/>
      <c r="I20" s="45">
        <v>8000000</v>
      </c>
      <c r="J20" s="45"/>
      <c r="K20" s="46"/>
      <c r="L20" s="21" t="s">
        <v>55</v>
      </c>
      <c r="M20" s="4"/>
      <c r="N20" s="80" t="s">
        <v>84</v>
      </c>
    </row>
    <row r="21" spans="1:1018" s="12" customFormat="1" ht="18" customHeight="1">
      <c r="A21" s="192"/>
      <c r="B21" s="195"/>
      <c r="C21" s="44">
        <v>14495500</v>
      </c>
      <c r="D21" s="45"/>
      <c r="E21" s="45"/>
      <c r="F21" s="45"/>
      <c r="G21" s="45"/>
      <c r="H21" s="45"/>
      <c r="I21" s="45"/>
      <c r="J21" s="45"/>
      <c r="K21" s="46"/>
      <c r="L21" s="21" t="s">
        <v>55</v>
      </c>
      <c r="M21" s="4"/>
      <c r="N21" s="80" t="s">
        <v>81</v>
      </c>
    </row>
    <row r="22" spans="1:1018" s="12" customFormat="1" ht="18" customHeight="1">
      <c r="A22" s="193"/>
      <c r="B22" s="196"/>
      <c r="C22" s="47">
        <v>2000000</v>
      </c>
      <c r="D22" s="81"/>
      <c r="E22" s="81"/>
      <c r="F22" s="81"/>
      <c r="G22" s="81"/>
      <c r="H22" s="81"/>
      <c r="I22" s="81"/>
      <c r="J22" s="81"/>
      <c r="K22" s="48"/>
      <c r="L22" s="21" t="s">
        <v>55</v>
      </c>
      <c r="M22" s="4"/>
      <c r="N22" s="80" t="s">
        <v>82</v>
      </c>
    </row>
    <row r="23" spans="1:1018" s="8" customFormat="1" ht="30" customHeight="1">
      <c r="A23" s="119" t="s">
        <v>25</v>
      </c>
      <c r="B23" s="5" t="s">
        <v>26</v>
      </c>
      <c r="C23" s="6">
        <f t="shared" ref="C23:J23" si="2">SUM(C18:C22)</f>
        <v>16495500</v>
      </c>
      <c r="D23" s="6">
        <f t="shared" si="2"/>
        <v>0</v>
      </c>
      <c r="E23" s="6">
        <f t="shared" si="2"/>
        <v>4706160</v>
      </c>
      <c r="F23" s="6">
        <f t="shared" si="2"/>
        <v>0</v>
      </c>
      <c r="G23" s="6">
        <f t="shared" si="2"/>
        <v>0</v>
      </c>
      <c r="H23" s="6">
        <f t="shared" si="2"/>
        <v>6668.75</v>
      </c>
      <c r="I23" s="6">
        <f t="shared" si="2"/>
        <v>8000000</v>
      </c>
      <c r="J23" s="6">
        <f t="shared" si="2"/>
        <v>0</v>
      </c>
      <c r="K23" s="6">
        <f>SUM(C23:J23)</f>
        <v>29208328.75</v>
      </c>
      <c r="L23" s="22" t="s">
        <v>20</v>
      </c>
      <c r="M23" s="7">
        <f>+K23</f>
        <v>29208328.75</v>
      </c>
      <c r="N23" s="79"/>
    </row>
    <row r="24" spans="1:1018" s="69" customFormat="1" ht="36.75" customHeight="1">
      <c r="A24" s="173" t="s">
        <v>86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6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  <c r="IW24" s="68"/>
      <c r="IX24" s="68"/>
      <c r="IY24" s="68"/>
      <c r="IZ24" s="68"/>
      <c r="JA24" s="68"/>
      <c r="JB24" s="68"/>
      <c r="JC24" s="68"/>
      <c r="JD24" s="68"/>
      <c r="JE24" s="68"/>
      <c r="JF24" s="68"/>
      <c r="JG24" s="68"/>
      <c r="JH24" s="68"/>
      <c r="JI24" s="68"/>
      <c r="JJ24" s="68"/>
      <c r="JK24" s="68"/>
      <c r="JL24" s="68"/>
      <c r="JM24" s="68"/>
      <c r="JN24" s="68"/>
      <c r="JO24" s="68"/>
      <c r="JP24" s="68"/>
      <c r="JQ24" s="68"/>
      <c r="JR24" s="68"/>
      <c r="JS24" s="68"/>
      <c r="JT24" s="68"/>
      <c r="JU24" s="68"/>
      <c r="JV24" s="68"/>
      <c r="JW24" s="68"/>
      <c r="JX24" s="68"/>
      <c r="JY24" s="68"/>
      <c r="JZ24" s="68"/>
      <c r="KA24" s="68"/>
      <c r="KB24" s="68"/>
      <c r="KC24" s="68"/>
      <c r="KD24" s="68"/>
      <c r="KE24" s="68"/>
      <c r="KF24" s="68"/>
      <c r="KG24" s="68"/>
      <c r="KH24" s="68"/>
      <c r="KI24" s="68"/>
      <c r="KJ24" s="68"/>
      <c r="KK24" s="68"/>
      <c r="KL24" s="68"/>
      <c r="KM24" s="68"/>
      <c r="KN24" s="68"/>
      <c r="KO24" s="68"/>
      <c r="KP24" s="68"/>
      <c r="KQ24" s="68"/>
      <c r="KR24" s="68"/>
      <c r="KS24" s="68"/>
      <c r="KT24" s="68"/>
      <c r="KU24" s="68"/>
      <c r="KV24" s="68"/>
      <c r="KW24" s="68"/>
      <c r="KX24" s="68"/>
      <c r="KY24" s="68"/>
      <c r="KZ24" s="68"/>
      <c r="LA24" s="68"/>
      <c r="LB24" s="68"/>
      <c r="LC24" s="68"/>
      <c r="LD24" s="68"/>
      <c r="LE24" s="68"/>
      <c r="LF24" s="68"/>
      <c r="LG24" s="68"/>
      <c r="LH24" s="68"/>
      <c r="LI24" s="68"/>
      <c r="LJ24" s="68"/>
      <c r="LK24" s="68"/>
      <c r="LL24" s="68"/>
      <c r="LM24" s="68"/>
      <c r="LN24" s="68"/>
      <c r="LO24" s="68"/>
      <c r="LP24" s="68"/>
      <c r="LQ24" s="68"/>
      <c r="LR24" s="68"/>
      <c r="LS24" s="68"/>
      <c r="LT24" s="68"/>
      <c r="LU24" s="68"/>
      <c r="LV24" s="68"/>
      <c r="LW24" s="68"/>
      <c r="LX24" s="68"/>
      <c r="LY24" s="68"/>
      <c r="LZ24" s="68"/>
      <c r="MA24" s="68"/>
      <c r="MB24" s="68"/>
      <c r="MC24" s="68"/>
      <c r="MD24" s="68"/>
      <c r="ME24" s="68"/>
      <c r="MF24" s="68"/>
      <c r="MG24" s="68"/>
      <c r="MH24" s="68"/>
      <c r="MI24" s="68"/>
      <c r="MJ24" s="68"/>
      <c r="MK24" s="68"/>
      <c r="ML24" s="68"/>
      <c r="MM24" s="68"/>
      <c r="MN24" s="68"/>
      <c r="MO24" s="68"/>
      <c r="MP24" s="68"/>
      <c r="MQ24" s="68"/>
      <c r="MR24" s="68"/>
      <c r="MS24" s="68"/>
      <c r="MT24" s="68"/>
      <c r="MU24" s="68"/>
      <c r="MV24" s="68"/>
      <c r="MW24" s="68"/>
      <c r="MX24" s="68"/>
      <c r="MY24" s="68"/>
      <c r="MZ24" s="68"/>
      <c r="NA24" s="68"/>
      <c r="NB24" s="68"/>
      <c r="NC24" s="68"/>
      <c r="ND24" s="68"/>
      <c r="NE24" s="68"/>
      <c r="NF24" s="68"/>
      <c r="NG24" s="68"/>
      <c r="NH24" s="68"/>
      <c r="NI24" s="68"/>
      <c r="NJ24" s="68"/>
      <c r="NK24" s="68"/>
      <c r="NL24" s="68"/>
      <c r="NM24" s="68"/>
      <c r="NN24" s="68"/>
      <c r="NO24" s="68"/>
      <c r="NP24" s="68"/>
      <c r="NQ24" s="68"/>
      <c r="NR24" s="68"/>
      <c r="NS24" s="68"/>
      <c r="NT24" s="68"/>
      <c r="NU24" s="68"/>
      <c r="NV24" s="68"/>
      <c r="NW24" s="68"/>
      <c r="NX24" s="68"/>
      <c r="NY24" s="68"/>
      <c r="NZ24" s="68"/>
      <c r="OA24" s="68"/>
      <c r="OB24" s="68"/>
      <c r="OC24" s="68"/>
      <c r="OD24" s="68"/>
      <c r="OE24" s="68"/>
      <c r="OF24" s="68"/>
      <c r="OG24" s="68"/>
      <c r="OH24" s="68"/>
      <c r="OI24" s="68"/>
      <c r="OJ24" s="68"/>
      <c r="OK24" s="68"/>
      <c r="OL24" s="68"/>
      <c r="OM24" s="68"/>
      <c r="ON24" s="68"/>
      <c r="OO24" s="68"/>
      <c r="OP24" s="68"/>
      <c r="OQ24" s="68"/>
      <c r="OR24" s="68"/>
      <c r="OS24" s="68"/>
      <c r="OT24" s="68"/>
      <c r="OU24" s="68"/>
      <c r="OV24" s="68"/>
      <c r="OW24" s="68"/>
      <c r="OX24" s="68"/>
      <c r="OY24" s="68"/>
      <c r="OZ24" s="68"/>
      <c r="PA24" s="68"/>
      <c r="PB24" s="68"/>
      <c r="PC24" s="68"/>
      <c r="PD24" s="68"/>
      <c r="PE24" s="68"/>
      <c r="PF24" s="68"/>
      <c r="PG24" s="68"/>
      <c r="PH24" s="68"/>
      <c r="PI24" s="68"/>
      <c r="PJ24" s="68"/>
      <c r="PK24" s="68"/>
      <c r="PL24" s="68"/>
      <c r="PM24" s="68"/>
      <c r="PN24" s="68"/>
      <c r="PO24" s="68"/>
      <c r="PP24" s="68"/>
      <c r="PQ24" s="68"/>
      <c r="PR24" s="68"/>
      <c r="PS24" s="68"/>
      <c r="PT24" s="68"/>
      <c r="PU24" s="68"/>
      <c r="PV24" s="68"/>
      <c r="PW24" s="68"/>
      <c r="PX24" s="68"/>
      <c r="PY24" s="68"/>
      <c r="PZ24" s="68"/>
      <c r="QA24" s="68"/>
      <c r="QB24" s="68"/>
      <c r="QC24" s="68"/>
      <c r="QD24" s="68"/>
      <c r="QE24" s="68"/>
      <c r="QF24" s="68"/>
      <c r="QG24" s="68"/>
      <c r="QH24" s="68"/>
      <c r="QI24" s="68"/>
      <c r="QJ24" s="68"/>
      <c r="QK24" s="68"/>
      <c r="QL24" s="68"/>
      <c r="QM24" s="68"/>
      <c r="QN24" s="68"/>
      <c r="QO24" s="68"/>
      <c r="QP24" s="68"/>
      <c r="QQ24" s="68"/>
      <c r="QR24" s="68"/>
      <c r="QS24" s="68"/>
      <c r="QT24" s="68"/>
      <c r="QU24" s="68"/>
      <c r="QV24" s="68"/>
      <c r="QW24" s="68"/>
      <c r="QX24" s="68"/>
      <c r="QY24" s="68"/>
      <c r="QZ24" s="68"/>
      <c r="RA24" s="68"/>
      <c r="RB24" s="68"/>
      <c r="RC24" s="68"/>
      <c r="RD24" s="68"/>
      <c r="RE24" s="68"/>
      <c r="RF24" s="68"/>
      <c r="RG24" s="68"/>
      <c r="RH24" s="68"/>
      <c r="RI24" s="68"/>
      <c r="RJ24" s="68"/>
      <c r="RK24" s="68"/>
      <c r="RL24" s="68"/>
      <c r="RM24" s="68"/>
      <c r="RN24" s="68"/>
      <c r="RO24" s="68"/>
      <c r="RP24" s="68"/>
      <c r="RQ24" s="68"/>
      <c r="RR24" s="68"/>
      <c r="RS24" s="68"/>
      <c r="RT24" s="68"/>
      <c r="RU24" s="68"/>
      <c r="RV24" s="68"/>
      <c r="RW24" s="68"/>
      <c r="RX24" s="68"/>
      <c r="RY24" s="68"/>
      <c r="RZ24" s="68"/>
      <c r="SA24" s="68"/>
      <c r="SB24" s="68"/>
      <c r="SC24" s="68"/>
      <c r="SD24" s="68"/>
      <c r="SE24" s="68"/>
      <c r="SF24" s="68"/>
      <c r="SG24" s="68"/>
      <c r="SH24" s="68"/>
      <c r="SI24" s="68"/>
      <c r="SJ24" s="68"/>
      <c r="SK24" s="68"/>
      <c r="SL24" s="68"/>
      <c r="SM24" s="68"/>
      <c r="SN24" s="68"/>
      <c r="SO24" s="68"/>
      <c r="SP24" s="68"/>
      <c r="SQ24" s="68"/>
      <c r="SR24" s="68"/>
      <c r="SS24" s="68"/>
      <c r="ST24" s="68"/>
      <c r="SU24" s="68"/>
      <c r="SV24" s="68"/>
      <c r="SW24" s="68"/>
      <c r="SX24" s="68"/>
      <c r="SY24" s="68"/>
      <c r="SZ24" s="68"/>
      <c r="TA24" s="68"/>
      <c r="TB24" s="68"/>
      <c r="TC24" s="68"/>
      <c r="TD24" s="68"/>
      <c r="TE24" s="68"/>
      <c r="TF24" s="68"/>
      <c r="TG24" s="68"/>
      <c r="TH24" s="68"/>
      <c r="TI24" s="68"/>
      <c r="TJ24" s="68"/>
      <c r="TK24" s="68"/>
      <c r="TL24" s="68"/>
      <c r="TM24" s="68"/>
      <c r="TN24" s="68"/>
      <c r="TO24" s="68"/>
      <c r="TP24" s="68"/>
      <c r="TQ24" s="68"/>
      <c r="TR24" s="68"/>
      <c r="TS24" s="68"/>
      <c r="TT24" s="68"/>
      <c r="TU24" s="68"/>
      <c r="TV24" s="68"/>
      <c r="TW24" s="68"/>
      <c r="TX24" s="68"/>
      <c r="TY24" s="68"/>
      <c r="TZ24" s="68"/>
      <c r="UA24" s="68"/>
      <c r="UB24" s="68"/>
      <c r="UC24" s="68"/>
      <c r="UD24" s="68"/>
      <c r="UE24" s="68"/>
      <c r="UF24" s="68"/>
      <c r="UG24" s="68"/>
      <c r="UH24" s="68"/>
      <c r="UI24" s="68"/>
      <c r="UJ24" s="68"/>
      <c r="UK24" s="68"/>
      <c r="UL24" s="68"/>
      <c r="UM24" s="68"/>
      <c r="UN24" s="68"/>
      <c r="UO24" s="68"/>
      <c r="UP24" s="68"/>
      <c r="UQ24" s="68"/>
      <c r="UR24" s="68"/>
      <c r="US24" s="68"/>
      <c r="UT24" s="68"/>
      <c r="UU24" s="68"/>
      <c r="UV24" s="68"/>
      <c r="UW24" s="68"/>
      <c r="UX24" s="68"/>
      <c r="UY24" s="68"/>
      <c r="UZ24" s="68"/>
      <c r="VA24" s="68"/>
      <c r="VB24" s="68"/>
      <c r="VC24" s="68"/>
      <c r="VD24" s="68"/>
      <c r="VE24" s="68"/>
      <c r="VF24" s="68"/>
      <c r="VG24" s="68"/>
      <c r="VH24" s="68"/>
      <c r="VI24" s="68"/>
      <c r="VJ24" s="68"/>
      <c r="VK24" s="68"/>
      <c r="VL24" s="68"/>
      <c r="VM24" s="68"/>
      <c r="VN24" s="68"/>
      <c r="VO24" s="68"/>
      <c r="VP24" s="68"/>
      <c r="VQ24" s="68"/>
      <c r="VR24" s="68"/>
      <c r="VS24" s="68"/>
      <c r="VT24" s="68"/>
      <c r="VU24" s="68"/>
      <c r="VV24" s="68"/>
      <c r="VW24" s="68"/>
      <c r="VX24" s="68"/>
      <c r="VY24" s="68"/>
      <c r="VZ24" s="68"/>
      <c r="WA24" s="68"/>
      <c r="WB24" s="68"/>
      <c r="WC24" s="68"/>
      <c r="WD24" s="68"/>
      <c r="WE24" s="68"/>
      <c r="WF24" s="68"/>
      <c r="WG24" s="68"/>
      <c r="WH24" s="68"/>
      <c r="WI24" s="68"/>
      <c r="WJ24" s="68"/>
      <c r="WK24" s="68"/>
      <c r="WL24" s="68"/>
      <c r="WM24" s="68"/>
      <c r="WN24" s="68"/>
      <c r="WO24" s="68"/>
      <c r="WP24" s="68"/>
      <c r="WQ24" s="68"/>
      <c r="WR24" s="68"/>
      <c r="WS24" s="68"/>
      <c r="WT24" s="68"/>
      <c r="WU24" s="68"/>
      <c r="WV24" s="68"/>
      <c r="WW24" s="68"/>
      <c r="WX24" s="68"/>
      <c r="WY24" s="68"/>
      <c r="WZ24" s="68"/>
      <c r="XA24" s="68"/>
      <c r="XB24" s="68"/>
      <c r="XC24" s="68"/>
      <c r="XD24" s="68"/>
      <c r="XE24" s="68"/>
      <c r="XF24" s="68"/>
      <c r="XG24" s="68"/>
      <c r="XH24" s="68"/>
      <c r="XI24" s="68"/>
      <c r="XJ24" s="68"/>
      <c r="XK24" s="68"/>
      <c r="XL24" s="68"/>
      <c r="XM24" s="68"/>
      <c r="XN24" s="68"/>
      <c r="XO24" s="68"/>
      <c r="XP24" s="68"/>
      <c r="XQ24" s="68"/>
      <c r="XR24" s="68"/>
      <c r="XS24" s="68"/>
      <c r="XT24" s="68"/>
      <c r="XU24" s="68"/>
      <c r="XV24" s="68"/>
      <c r="XW24" s="68"/>
      <c r="XX24" s="68"/>
      <c r="XY24" s="68"/>
      <c r="XZ24" s="68"/>
      <c r="YA24" s="68"/>
      <c r="YB24" s="68"/>
      <c r="YC24" s="68"/>
      <c r="YD24" s="68"/>
      <c r="YE24" s="68"/>
      <c r="YF24" s="68"/>
      <c r="YG24" s="68"/>
      <c r="YH24" s="68"/>
      <c r="YI24" s="68"/>
      <c r="YJ24" s="68"/>
      <c r="YK24" s="68"/>
      <c r="YL24" s="68"/>
      <c r="YM24" s="68"/>
      <c r="YN24" s="68"/>
      <c r="YO24" s="68"/>
      <c r="YP24" s="68"/>
      <c r="YQ24" s="68"/>
      <c r="YR24" s="68"/>
      <c r="YS24" s="68"/>
      <c r="YT24" s="68"/>
      <c r="YU24" s="68"/>
      <c r="YV24" s="68"/>
      <c r="YW24" s="68"/>
      <c r="YX24" s="68"/>
      <c r="YY24" s="68"/>
      <c r="YZ24" s="68"/>
      <c r="ZA24" s="68"/>
      <c r="ZB24" s="68"/>
      <c r="ZC24" s="68"/>
      <c r="ZD24" s="68"/>
      <c r="ZE24" s="68"/>
      <c r="ZF24" s="68"/>
      <c r="ZG24" s="68"/>
      <c r="ZH24" s="68"/>
      <c r="ZI24" s="68"/>
      <c r="ZJ24" s="68"/>
      <c r="ZK24" s="68"/>
      <c r="ZL24" s="68"/>
      <c r="ZM24" s="68"/>
      <c r="ZN24" s="68"/>
      <c r="ZO24" s="68"/>
      <c r="ZP24" s="68"/>
      <c r="ZQ24" s="68"/>
      <c r="ZR24" s="68"/>
      <c r="ZS24" s="68"/>
      <c r="ZT24" s="68"/>
      <c r="ZU24" s="68"/>
      <c r="ZV24" s="68"/>
      <c r="ZW24" s="68"/>
      <c r="ZX24" s="68"/>
      <c r="ZY24" s="68"/>
      <c r="ZZ24" s="68"/>
      <c r="AAA24" s="68"/>
      <c r="AAB24" s="68"/>
      <c r="AAC24" s="68"/>
      <c r="AAD24" s="68"/>
      <c r="AAE24" s="68"/>
      <c r="AAF24" s="68"/>
      <c r="AAG24" s="68"/>
      <c r="AAH24" s="68"/>
      <c r="AAI24" s="68"/>
      <c r="AAJ24" s="68"/>
      <c r="AAK24" s="68"/>
      <c r="AAL24" s="68"/>
      <c r="AAM24" s="68"/>
      <c r="AAN24" s="68"/>
      <c r="AAO24" s="68"/>
      <c r="AAP24" s="68"/>
      <c r="AAQ24" s="68"/>
      <c r="AAR24" s="68"/>
      <c r="AAS24" s="68"/>
      <c r="AAT24" s="68"/>
      <c r="AAU24" s="68"/>
      <c r="AAV24" s="68"/>
      <c r="AAW24" s="68"/>
      <c r="AAX24" s="68"/>
      <c r="AAY24" s="68"/>
      <c r="AAZ24" s="68"/>
      <c r="ABA24" s="68"/>
      <c r="ABB24" s="68"/>
      <c r="ABC24" s="68"/>
      <c r="ABD24" s="68"/>
      <c r="ABE24" s="68"/>
      <c r="ABF24" s="68"/>
      <c r="ABG24" s="68"/>
      <c r="ABH24" s="68"/>
      <c r="ABI24" s="68"/>
      <c r="ABJ24" s="68"/>
      <c r="ABK24" s="68"/>
      <c r="ABL24" s="68"/>
      <c r="ABM24" s="68"/>
      <c r="ABN24" s="68"/>
      <c r="ABO24" s="68"/>
      <c r="ABP24" s="68"/>
      <c r="ABQ24" s="68"/>
      <c r="ABR24" s="68"/>
      <c r="ABS24" s="68"/>
      <c r="ABT24" s="68"/>
      <c r="ABU24" s="68"/>
      <c r="ABV24" s="68"/>
      <c r="ABW24" s="68"/>
      <c r="ABX24" s="68"/>
      <c r="ABY24" s="68"/>
      <c r="ABZ24" s="68"/>
      <c r="ACA24" s="68"/>
      <c r="ACB24" s="68"/>
      <c r="ACC24" s="68"/>
      <c r="ACD24" s="68"/>
      <c r="ACE24" s="68"/>
      <c r="ACF24" s="68"/>
      <c r="ACG24" s="68"/>
      <c r="ACH24" s="68"/>
      <c r="ACI24" s="68"/>
      <c r="ACJ24" s="68"/>
      <c r="ACK24" s="68"/>
      <c r="ACL24" s="68"/>
      <c r="ACM24" s="68"/>
      <c r="ACN24" s="68"/>
      <c r="ACO24" s="68"/>
      <c r="ACP24" s="68"/>
      <c r="ACQ24" s="68"/>
      <c r="ACR24" s="68"/>
      <c r="ACS24" s="68"/>
      <c r="ACT24" s="68"/>
      <c r="ACU24" s="68"/>
      <c r="ACV24" s="68"/>
      <c r="ACW24" s="68"/>
      <c r="ACX24" s="68"/>
      <c r="ACY24" s="68"/>
      <c r="ACZ24" s="68"/>
      <c r="ADA24" s="68"/>
      <c r="ADB24" s="68"/>
      <c r="ADC24" s="68"/>
      <c r="ADD24" s="68"/>
      <c r="ADE24" s="68"/>
      <c r="ADF24" s="68"/>
      <c r="ADG24" s="68"/>
      <c r="ADH24" s="68"/>
      <c r="ADI24" s="68"/>
      <c r="ADJ24" s="68"/>
      <c r="ADK24" s="68"/>
      <c r="ADL24" s="68"/>
      <c r="ADM24" s="68"/>
      <c r="ADN24" s="68"/>
      <c r="ADO24" s="68"/>
      <c r="ADP24" s="68"/>
      <c r="ADQ24" s="68"/>
      <c r="ADR24" s="68"/>
      <c r="ADS24" s="68"/>
      <c r="ADT24" s="68"/>
      <c r="ADU24" s="68"/>
      <c r="ADV24" s="68"/>
      <c r="ADW24" s="68"/>
      <c r="ADX24" s="68"/>
      <c r="ADY24" s="68"/>
      <c r="ADZ24" s="68"/>
      <c r="AEA24" s="68"/>
      <c r="AEB24" s="68"/>
      <c r="AEC24" s="68"/>
      <c r="AED24" s="68"/>
      <c r="AEE24" s="68"/>
      <c r="AEF24" s="68"/>
      <c r="AEG24" s="68"/>
      <c r="AEH24" s="68"/>
      <c r="AEI24" s="68"/>
      <c r="AEJ24" s="68"/>
      <c r="AEK24" s="68"/>
      <c r="AEL24" s="68"/>
      <c r="AEM24" s="68"/>
      <c r="AEN24" s="68"/>
      <c r="AEO24" s="68"/>
      <c r="AEP24" s="68"/>
      <c r="AEQ24" s="68"/>
      <c r="AER24" s="68"/>
      <c r="AES24" s="68"/>
      <c r="AET24" s="68"/>
      <c r="AEU24" s="68"/>
      <c r="AEV24" s="68"/>
      <c r="AEW24" s="68"/>
      <c r="AEX24" s="68"/>
      <c r="AEY24" s="68"/>
      <c r="AEZ24" s="68"/>
      <c r="AFA24" s="68"/>
      <c r="AFB24" s="68"/>
      <c r="AFC24" s="68"/>
      <c r="AFD24" s="68"/>
      <c r="AFE24" s="68"/>
      <c r="AFF24" s="68"/>
      <c r="AFG24" s="68"/>
      <c r="AFH24" s="68"/>
      <c r="AFI24" s="68"/>
      <c r="AFJ24" s="68"/>
      <c r="AFK24" s="68"/>
      <c r="AFL24" s="68"/>
      <c r="AFM24" s="68"/>
      <c r="AFN24" s="68"/>
      <c r="AFO24" s="68"/>
      <c r="AFP24" s="68"/>
      <c r="AFQ24" s="68"/>
      <c r="AFR24" s="68"/>
      <c r="AFS24" s="68"/>
      <c r="AFT24" s="68"/>
      <c r="AFU24" s="68"/>
      <c r="AFV24" s="68"/>
      <c r="AFW24" s="68"/>
      <c r="AFX24" s="68"/>
      <c r="AFY24" s="68"/>
      <c r="AFZ24" s="68"/>
      <c r="AGA24" s="68"/>
      <c r="AGB24" s="68"/>
      <c r="AGC24" s="68"/>
      <c r="AGD24" s="68"/>
      <c r="AGE24" s="68"/>
      <c r="AGF24" s="68"/>
      <c r="AGG24" s="68"/>
      <c r="AGH24" s="68"/>
      <c r="AGI24" s="68"/>
      <c r="AGJ24" s="68"/>
      <c r="AGK24" s="68"/>
      <c r="AGL24" s="68"/>
      <c r="AGM24" s="68"/>
      <c r="AGN24" s="68"/>
      <c r="AGO24" s="68"/>
      <c r="AGP24" s="68"/>
      <c r="AGQ24" s="68"/>
      <c r="AGR24" s="68"/>
      <c r="AGS24" s="68"/>
      <c r="AGT24" s="68"/>
      <c r="AGU24" s="68"/>
      <c r="AGV24" s="68"/>
      <c r="AGW24" s="68"/>
      <c r="AGX24" s="68"/>
      <c r="AGY24" s="68"/>
      <c r="AGZ24" s="68"/>
      <c r="AHA24" s="68"/>
      <c r="AHB24" s="68"/>
      <c r="AHC24" s="68"/>
      <c r="AHD24" s="68"/>
      <c r="AHE24" s="68"/>
      <c r="AHF24" s="68"/>
      <c r="AHG24" s="68"/>
      <c r="AHH24" s="68"/>
      <c r="AHI24" s="68"/>
      <c r="AHJ24" s="68"/>
      <c r="AHK24" s="68"/>
      <c r="AHL24" s="68"/>
      <c r="AHM24" s="68"/>
      <c r="AHN24" s="68"/>
      <c r="AHO24" s="68"/>
      <c r="AHP24" s="68"/>
      <c r="AHQ24" s="68"/>
      <c r="AHR24" s="68"/>
      <c r="AHS24" s="68"/>
      <c r="AHT24" s="68"/>
      <c r="AHU24" s="68"/>
      <c r="AHV24" s="68"/>
      <c r="AHW24" s="68"/>
      <c r="AHX24" s="68"/>
      <c r="AHY24" s="68"/>
      <c r="AHZ24" s="68"/>
      <c r="AIA24" s="68"/>
      <c r="AIB24" s="68"/>
      <c r="AIC24" s="68"/>
      <c r="AID24" s="68"/>
      <c r="AIE24" s="68"/>
      <c r="AIF24" s="68"/>
      <c r="AIG24" s="68"/>
      <c r="AIH24" s="68"/>
      <c r="AII24" s="68"/>
      <c r="AIJ24" s="68"/>
      <c r="AIK24" s="68"/>
      <c r="AIL24" s="68"/>
      <c r="AIM24" s="68"/>
      <c r="AIN24" s="68"/>
      <c r="AIO24" s="68"/>
      <c r="AIP24" s="68"/>
      <c r="AIQ24" s="68"/>
      <c r="AIR24" s="68"/>
      <c r="AIS24" s="68"/>
      <c r="AIT24" s="68"/>
      <c r="AIU24" s="68"/>
      <c r="AIV24" s="68"/>
      <c r="AIW24" s="68"/>
      <c r="AIX24" s="68"/>
      <c r="AIY24" s="68"/>
      <c r="AIZ24" s="68"/>
      <c r="AJA24" s="68"/>
      <c r="AJB24" s="68"/>
      <c r="AJC24" s="68"/>
      <c r="AJD24" s="68"/>
      <c r="AJE24" s="68"/>
      <c r="AJF24" s="68"/>
      <c r="AJG24" s="68"/>
      <c r="AJH24" s="68"/>
      <c r="AJI24" s="68"/>
      <c r="AJJ24" s="68"/>
      <c r="AJK24" s="68"/>
      <c r="AJL24" s="68"/>
      <c r="AJM24" s="68"/>
      <c r="AJN24" s="68"/>
      <c r="AJO24" s="68"/>
      <c r="AJP24" s="68"/>
      <c r="AJQ24" s="68"/>
      <c r="AJR24" s="68"/>
      <c r="AJS24" s="68"/>
      <c r="AJT24" s="68"/>
      <c r="AJU24" s="68"/>
      <c r="AJV24" s="68"/>
      <c r="AJW24" s="68"/>
      <c r="AJX24" s="68"/>
      <c r="AJY24" s="68"/>
      <c r="AJZ24" s="68"/>
      <c r="AKA24" s="68"/>
      <c r="AKB24" s="68"/>
      <c r="AKC24" s="68"/>
      <c r="AKD24" s="68"/>
      <c r="AKE24" s="68"/>
      <c r="AKF24" s="68"/>
      <c r="AKG24" s="68"/>
      <c r="AKH24" s="68"/>
      <c r="AKI24" s="68"/>
      <c r="AKJ24" s="68"/>
      <c r="AKK24" s="68"/>
      <c r="AKL24" s="68"/>
      <c r="AKM24" s="68"/>
      <c r="AKN24" s="68"/>
      <c r="AKO24" s="68"/>
      <c r="AKP24" s="68"/>
      <c r="AKQ24" s="68"/>
      <c r="AKR24" s="68"/>
      <c r="AKS24" s="68"/>
      <c r="AKT24" s="68"/>
      <c r="AKU24" s="68"/>
      <c r="AKV24" s="68"/>
      <c r="AKW24" s="68"/>
      <c r="AKX24" s="68"/>
      <c r="AKY24" s="68"/>
      <c r="AKZ24" s="68"/>
      <c r="ALA24" s="68"/>
      <c r="ALB24" s="68"/>
      <c r="ALC24" s="68"/>
      <c r="ALD24" s="68"/>
      <c r="ALE24" s="68"/>
      <c r="ALF24" s="68"/>
      <c r="ALG24" s="68"/>
      <c r="ALH24" s="68"/>
      <c r="ALI24" s="68"/>
      <c r="ALJ24" s="68"/>
      <c r="ALK24" s="68"/>
      <c r="ALL24" s="68"/>
      <c r="ALM24" s="68"/>
      <c r="ALN24" s="68"/>
      <c r="ALO24" s="68"/>
      <c r="ALP24" s="68"/>
      <c r="ALQ24" s="68"/>
      <c r="ALR24" s="68"/>
      <c r="ALS24" s="68"/>
      <c r="ALT24" s="68"/>
      <c r="ALU24" s="68"/>
      <c r="ALV24" s="68"/>
      <c r="ALW24" s="68"/>
      <c r="ALX24" s="68"/>
      <c r="ALY24" s="68"/>
      <c r="ALZ24" s="68"/>
      <c r="AMA24" s="68"/>
      <c r="AMB24" s="68"/>
      <c r="AMC24" s="68"/>
      <c r="AMD24" s="68"/>
    </row>
    <row r="25" spans="1:1018" s="12" customFormat="1" ht="30" customHeight="1">
      <c r="A25" s="120" t="s">
        <v>27</v>
      </c>
      <c r="B25" s="2" t="s">
        <v>89</v>
      </c>
      <c r="C25" s="9"/>
      <c r="D25" s="3"/>
      <c r="E25" s="3">
        <v>15000000</v>
      </c>
      <c r="F25" s="3"/>
      <c r="G25" s="3"/>
      <c r="H25" s="3"/>
      <c r="I25" s="3"/>
      <c r="J25" s="3"/>
      <c r="K25" s="16"/>
      <c r="L25" s="21" t="s">
        <v>55</v>
      </c>
      <c r="M25" s="4"/>
      <c r="N25" s="78" t="s">
        <v>75</v>
      </c>
    </row>
    <row r="26" spans="1:1018" s="8" customFormat="1" ht="30" customHeight="1">
      <c r="A26" s="119" t="s">
        <v>27</v>
      </c>
      <c r="B26" s="5" t="s">
        <v>97</v>
      </c>
      <c r="C26" s="6">
        <f t="shared" ref="C26:J26" si="3">SUM(C25:C25)</f>
        <v>0</v>
      </c>
      <c r="D26" s="6">
        <f t="shared" si="3"/>
        <v>0</v>
      </c>
      <c r="E26" s="6">
        <f t="shared" si="3"/>
        <v>15000000</v>
      </c>
      <c r="F26" s="6">
        <f t="shared" si="3"/>
        <v>0</v>
      </c>
      <c r="G26" s="6">
        <f t="shared" si="3"/>
        <v>0</v>
      </c>
      <c r="H26" s="6">
        <f t="shared" si="3"/>
        <v>0</v>
      </c>
      <c r="I26" s="6">
        <f t="shared" si="3"/>
        <v>0</v>
      </c>
      <c r="J26" s="6">
        <f t="shared" si="3"/>
        <v>0</v>
      </c>
      <c r="K26" s="7">
        <f>SUM(C26:J26)</f>
        <v>15000000</v>
      </c>
      <c r="L26" s="22" t="s">
        <v>20</v>
      </c>
      <c r="M26" s="6" t="s">
        <v>20</v>
      </c>
      <c r="N26" s="79"/>
    </row>
    <row r="27" spans="1:1018" s="12" customFormat="1" ht="33" customHeight="1">
      <c r="A27" s="120" t="s">
        <v>28</v>
      </c>
      <c r="B27" s="2" t="s">
        <v>57</v>
      </c>
      <c r="C27" s="9"/>
      <c r="D27" s="3"/>
      <c r="E27" s="3"/>
      <c r="F27" s="3">
        <v>24602.89</v>
      </c>
      <c r="G27" s="3"/>
      <c r="H27" s="3"/>
      <c r="I27" s="3"/>
      <c r="J27" s="3"/>
      <c r="K27" s="16"/>
      <c r="L27" s="21" t="s">
        <v>55</v>
      </c>
      <c r="M27" s="4"/>
      <c r="N27" s="78" t="s">
        <v>65</v>
      </c>
    </row>
    <row r="28" spans="1:1018" s="8" customFormat="1" ht="30" customHeight="1">
      <c r="A28" s="119" t="s">
        <v>28</v>
      </c>
      <c r="B28" s="5" t="s">
        <v>56</v>
      </c>
      <c r="C28" s="6">
        <f t="shared" ref="C28:J28" si="4">SUM(C27:C27)</f>
        <v>0</v>
      </c>
      <c r="D28" s="6">
        <f t="shared" si="4"/>
        <v>0</v>
      </c>
      <c r="E28" s="6">
        <f t="shared" si="4"/>
        <v>0</v>
      </c>
      <c r="F28" s="6">
        <f t="shared" si="4"/>
        <v>24602.89</v>
      </c>
      <c r="G28" s="6">
        <f t="shared" si="4"/>
        <v>0</v>
      </c>
      <c r="H28" s="6">
        <f t="shared" si="4"/>
        <v>0</v>
      </c>
      <c r="I28" s="6">
        <f t="shared" si="4"/>
        <v>0</v>
      </c>
      <c r="J28" s="6">
        <f t="shared" si="4"/>
        <v>0</v>
      </c>
      <c r="K28" s="7">
        <f>SUM(C28:J28)</f>
        <v>24602.89</v>
      </c>
      <c r="L28" s="22" t="s">
        <v>20</v>
      </c>
      <c r="M28" s="6">
        <f>SUM(K27:K27)</f>
        <v>0</v>
      </c>
      <c r="N28" s="79"/>
    </row>
    <row r="29" spans="1:1018" s="12" customFormat="1" ht="33" customHeight="1">
      <c r="A29" s="120" t="s">
        <v>29</v>
      </c>
      <c r="B29" s="2" t="s">
        <v>58</v>
      </c>
      <c r="C29" s="9"/>
      <c r="D29" s="3"/>
      <c r="E29" s="3"/>
      <c r="F29" s="3">
        <v>5000000</v>
      </c>
      <c r="G29" s="3"/>
      <c r="H29" s="3"/>
      <c r="I29" s="3"/>
      <c r="J29" s="3"/>
      <c r="K29" s="16"/>
      <c r="L29" s="21" t="s">
        <v>55</v>
      </c>
      <c r="M29" s="4"/>
      <c r="N29" s="78" t="s">
        <v>65</v>
      </c>
    </row>
    <row r="30" spans="1:1018" s="8" customFormat="1" ht="30" customHeight="1">
      <c r="A30" s="119" t="s">
        <v>29</v>
      </c>
      <c r="B30" s="5" t="s">
        <v>59</v>
      </c>
      <c r="C30" s="6">
        <f t="shared" ref="C30:J30" si="5">SUM(C29:C29)</f>
        <v>0</v>
      </c>
      <c r="D30" s="6">
        <f t="shared" si="5"/>
        <v>0</v>
      </c>
      <c r="E30" s="6">
        <f t="shared" si="5"/>
        <v>0</v>
      </c>
      <c r="F30" s="6">
        <f t="shared" si="5"/>
        <v>5000000</v>
      </c>
      <c r="G30" s="6">
        <f t="shared" si="5"/>
        <v>0</v>
      </c>
      <c r="H30" s="6">
        <f t="shared" si="5"/>
        <v>0</v>
      </c>
      <c r="I30" s="6">
        <f t="shared" si="5"/>
        <v>0</v>
      </c>
      <c r="J30" s="6">
        <f t="shared" si="5"/>
        <v>0</v>
      </c>
      <c r="K30" s="7">
        <f>SUM(C30:J30)</f>
        <v>5000000</v>
      </c>
      <c r="L30" s="22" t="s">
        <v>20</v>
      </c>
      <c r="M30" s="6">
        <f>SUM(K29:K29)</f>
        <v>0</v>
      </c>
      <c r="N30" s="79"/>
    </row>
    <row r="31" spans="1:1018" s="69" customFormat="1" ht="36.75" customHeight="1">
      <c r="A31" s="173" t="s">
        <v>30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5"/>
      <c r="M31" s="174"/>
      <c r="N31" s="176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70"/>
      <c r="IV31" s="70"/>
      <c r="IW31" s="70"/>
      <c r="IX31" s="70"/>
      <c r="IY31" s="70"/>
      <c r="IZ31" s="70"/>
      <c r="JA31" s="70"/>
      <c r="JB31" s="70"/>
      <c r="JC31" s="70"/>
      <c r="JD31" s="70"/>
      <c r="JE31" s="70"/>
      <c r="JF31" s="70"/>
      <c r="JG31" s="70"/>
      <c r="JH31" s="70"/>
      <c r="JI31" s="70"/>
      <c r="JJ31" s="70"/>
      <c r="JK31" s="70"/>
      <c r="JL31" s="70"/>
      <c r="JM31" s="70"/>
      <c r="JN31" s="70"/>
      <c r="JO31" s="70"/>
      <c r="JP31" s="70"/>
      <c r="JQ31" s="70"/>
      <c r="JR31" s="70"/>
      <c r="JS31" s="70"/>
      <c r="JT31" s="70"/>
      <c r="JU31" s="70"/>
      <c r="JV31" s="70"/>
      <c r="JW31" s="70"/>
      <c r="JX31" s="70"/>
      <c r="JY31" s="70"/>
      <c r="JZ31" s="70"/>
      <c r="KA31" s="70"/>
      <c r="KB31" s="70"/>
      <c r="KC31" s="70"/>
      <c r="KD31" s="70"/>
      <c r="KE31" s="70"/>
      <c r="KF31" s="70"/>
      <c r="KG31" s="70"/>
      <c r="KH31" s="70"/>
      <c r="KI31" s="70"/>
      <c r="KJ31" s="70"/>
      <c r="KK31" s="70"/>
      <c r="KL31" s="70"/>
      <c r="KM31" s="70"/>
      <c r="KN31" s="70"/>
      <c r="KO31" s="70"/>
      <c r="KP31" s="70"/>
      <c r="KQ31" s="70"/>
      <c r="KR31" s="70"/>
      <c r="KS31" s="70"/>
      <c r="KT31" s="70"/>
      <c r="KU31" s="70"/>
      <c r="KV31" s="70"/>
      <c r="KW31" s="70"/>
      <c r="KX31" s="70"/>
      <c r="KY31" s="70"/>
      <c r="KZ31" s="70"/>
      <c r="LA31" s="70"/>
      <c r="LB31" s="70"/>
      <c r="LC31" s="70"/>
      <c r="LD31" s="70"/>
      <c r="LE31" s="70"/>
      <c r="LF31" s="70"/>
      <c r="LG31" s="70"/>
      <c r="LH31" s="70"/>
      <c r="LI31" s="70"/>
      <c r="LJ31" s="70"/>
      <c r="LK31" s="70"/>
      <c r="LL31" s="70"/>
      <c r="LM31" s="70"/>
      <c r="LN31" s="70"/>
      <c r="LO31" s="70"/>
      <c r="LP31" s="70"/>
      <c r="LQ31" s="70"/>
      <c r="LR31" s="70"/>
      <c r="LS31" s="70"/>
      <c r="LT31" s="70"/>
      <c r="LU31" s="70"/>
      <c r="LV31" s="70"/>
      <c r="LW31" s="70"/>
      <c r="LX31" s="70"/>
      <c r="LY31" s="70"/>
      <c r="LZ31" s="70"/>
      <c r="MA31" s="70"/>
      <c r="MB31" s="70"/>
      <c r="MC31" s="70"/>
      <c r="MD31" s="70"/>
      <c r="ME31" s="70"/>
      <c r="MF31" s="70"/>
      <c r="MG31" s="70"/>
      <c r="MH31" s="70"/>
      <c r="MI31" s="70"/>
      <c r="MJ31" s="70"/>
      <c r="MK31" s="70"/>
      <c r="ML31" s="70"/>
      <c r="MM31" s="70"/>
      <c r="MN31" s="70"/>
      <c r="MO31" s="70"/>
      <c r="MP31" s="70"/>
      <c r="MQ31" s="70"/>
      <c r="MR31" s="70"/>
      <c r="MS31" s="70"/>
      <c r="MT31" s="70"/>
      <c r="MU31" s="70"/>
      <c r="MV31" s="70"/>
      <c r="MW31" s="70"/>
      <c r="MX31" s="70"/>
      <c r="MY31" s="70"/>
      <c r="MZ31" s="70"/>
      <c r="NA31" s="70"/>
      <c r="NB31" s="70"/>
      <c r="NC31" s="70"/>
      <c r="ND31" s="70"/>
      <c r="NE31" s="70"/>
      <c r="NF31" s="70"/>
      <c r="NG31" s="70"/>
      <c r="NH31" s="70"/>
      <c r="NI31" s="70"/>
      <c r="NJ31" s="70"/>
      <c r="NK31" s="70"/>
      <c r="NL31" s="70"/>
      <c r="NM31" s="70"/>
      <c r="NN31" s="70"/>
      <c r="NO31" s="70"/>
      <c r="NP31" s="70"/>
      <c r="NQ31" s="70"/>
      <c r="NR31" s="70"/>
      <c r="NS31" s="70"/>
      <c r="NT31" s="70"/>
      <c r="NU31" s="70"/>
      <c r="NV31" s="70"/>
      <c r="NW31" s="70"/>
      <c r="NX31" s="70"/>
      <c r="NY31" s="70"/>
      <c r="NZ31" s="70"/>
      <c r="OA31" s="70"/>
      <c r="OB31" s="70"/>
      <c r="OC31" s="70"/>
      <c r="OD31" s="70"/>
      <c r="OE31" s="70"/>
      <c r="OF31" s="70"/>
      <c r="OG31" s="70"/>
      <c r="OH31" s="70"/>
      <c r="OI31" s="70"/>
      <c r="OJ31" s="70"/>
      <c r="OK31" s="70"/>
      <c r="OL31" s="70"/>
      <c r="OM31" s="70"/>
      <c r="ON31" s="70"/>
      <c r="OO31" s="70"/>
      <c r="OP31" s="70"/>
      <c r="OQ31" s="70"/>
      <c r="OR31" s="70"/>
      <c r="OS31" s="70"/>
      <c r="OT31" s="70"/>
      <c r="OU31" s="70"/>
      <c r="OV31" s="70"/>
      <c r="OW31" s="70"/>
      <c r="OX31" s="70"/>
      <c r="OY31" s="70"/>
      <c r="OZ31" s="70"/>
      <c r="PA31" s="70"/>
      <c r="PB31" s="70"/>
      <c r="PC31" s="70"/>
      <c r="PD31" s="70"/>
      <c r="PE31" s="70"/>
      <c r="PF31" s="70"/>
      <c r="PG31" s="70"/>
      <c r="PH31" s="70"/>
      <c r="PI31" s="70"/>
      <c r="PJ31" s="70"/>
      <c r="PK31" s="70"/>
      <c r="PL31" s="70"/>
      <c r="PM31" s="70"/>
      <c r="PN31" s="70"/>
      <c r="PO31" s="70"/>
      <c r="PP31" s="70"/>
      <c r="PQ31" s="70"/>
      <c r="PR31" s="70"/>
      <c r="PS31" s="70"/>
      <c r="PT31" s="70"/>
      <c r="PU31" s="70"/>
      <c r="PV31" s="70"/>
      <c r="PW31" s="70"/>
      <c r="PX31" s="70"/>
      <c r="PY31" s="70"/>
      <c r="PZ31" s="70"/>
      <c r="QA31" s="70"/>
      <c r="QB31" s="70"/>
      <c r="QC31" s="70"/>
      <c r="QD31" s="70"/>
      <c r="QE31" s="70"/>
      <c r="QF31" s="70"/>
      <c r="QG31" s="70"/>
      <c r="QH31" s="70"/>
      <c r="QI31" s="70"/>
      <c r="QJ31" s="70"/>
      <c r="QK31" s="70"/>
      <c r="QL31" s="70"/>
      <c r="QM31" s="70"/>
      <c r="QN31" s="70"/>
      <c r="QO31" s="70"/>
      <c r="QP31" s="70"/>
      <c r="QQ31" s="70"/>
      <c r="QR31" s="70"/>
      <c r="QS31" s="70"/>
      <c r="QT31" s="70"/>
      <c r="QU31" s="70"/>
      <c r="QV31" s="70"/>
      <c r="QW31" s="70"/>
      <c r="QX31" s="70"/>
      <c r="QY31" s="70"/>
      <c r="QZ31" s="70"/>
      <c r="RA31" s="70"/>
      <c r="RB31" s="70"/>
      <c r="RC31" s="70"/>
      <c r="RD31" s="70"/>
      <c r="RE31" s="70"/>
      <c r="RF31" s="70"/>
      <c r="RG31" s="70"/>
      <c r="RH31" s="70"/>
      <c r="RI31" s="70"/>
      <c r="RJ31" s="70"/>
      <c r="RK31" s="70"/>
      <c r="RL31" s="70"/>
      <c r="RM31" s="70"/>
      <c r="RN31" s="70"/>
      <c r="RO31" s="70"/>
      <c r="RP31" s="70"/>
      <c r="RQ31" s="70"/>
      <c r="RR31" s="70"/>
      <c r="RS31" s="70"/>
      <c r="RT31" s="70"/>
      <c r="RU31" s="70"/>
      <c r="RV31" s="70"/>
      <c r="RW31" s="70"/>
      <c r="RX31" s="70"/>
      <c r="RY31" s="70"/>
      <c r="RZ31" s="70"/>
      <c r="SA31" s="70"/>
      <c r="SB31" s="70"/>
      <c r="SC31" s="70"/>
      <c r="SD31" s="70"/>
      <c r="SE31" s="70"/>
      <c r="SF31" s="70"/>
      <c r="SG31" s="70"/>
      <c r="SH31" s="70"/>
      <c r="SI31" s="70"/>
      <c r="SJ31" s="70"/>
      <c r="SK31" s="70"/>
      <c r="SL31" s="70"/>
      <c r="SM31" s="70"/>
      <c r="SN31" s="70"/>
      <c r="SO31" s="70"/>
      <c r="SP31" s="70"/>
      <c r="SQ31" s="70"/>
      <c r="SR31" s="70"/>
      <c r="SS31" s="70"/>
      <c r="ST31" s="70"/>
      <c r="SU31" s="70"/>
      <c r="SV31" s="70"/>
      <c r="SW31" s="70"/>
      <c r="SX31" s="70"/>
      <c r="SY31" s="70"/>
      <c r="SZ31" s="70"/>
      <c r="TA31" s="70"/>
      <c r="TB31" s="70"/>
      <c r="TC31" s="70"/>
      <c r="TD31" s="70"/>
      <c r="TE31" s="70"/>
      <c r="TF31" s="70"/>
      <c r="TG31" s="70"/>
      <c r="TH31" s="70"/>
      <c r="TI31" s="70"/>
      <c r="TJ31" s="70"/>
      <c r="TK31" s="70"/>
      <c r="TL31" s="70"/>
      <c r="TM31" s="70"/>
      <c r="TN31" s="70"/>
      <c r="TO31" s="70"/>
      <c r="TP31" s="70"/>
      <c r="TQ31" s="70"/>
      <c r="TR31" s="70"/>
      <c r="TS31" s="70"/>
      <c r="TT31" s="70"/>
      <c r="TU31" s="70"/>
      <c r="TV31" s="70"/>
      <c r="TW31" s="70"/>
      <c r="TX31" s="70"/>
      <c r="TY31" s="70"/>
      <c r="TZ31" s="70"/>
      <c r="UA31" s="70"/>
      <c r="UB31" s="70"/>
      <c r="UC31" s="70"/>
      <c r="UD31" s="70"/>
      <c r="UE31" s="70"/>
      <c r="UF31" s="70"/>
      <c r="UG31" s="70"/>
      <c r="UH31" s="70"/>
      <c r="UI31" s="70"/>
      <c r="UJ31" s="70"/>
      <c r="UK31" s="70"/>
      <c r="UL31" s="70"/>
      <c r="UM31" s="70"/>
      <c r="UN31" s="70"/>
      <c r="UO31" s="70"/>
      <c r="UP31" s="70"/>
      <c r="UQ31" s="70"/>
      <c r="UR31" s="70"/>
      <c r="US31" s="70"/>
      <c r="UT31" s="70"/>
      <c r="UU31" s="70"/>
      <c r="UV31" s="70"/>
      <c r="UW31" s="70"/>
      <c r="UX31" s="70"/>
      <c r="UY31" s="70"/>
      <c r="UZ31" s="70"/>
      <c r="VA31" s="70"/>
      <c r="VB31" s="70"/>
      <c r="VC31" s="70"/>
      <c r="VD31" s="70"/>
      <c r="VE31" s="70"/>
      <c r="VF31" s="70"/>
      <c r="VG31" s="70"/>
      <c r="VH31" s="70"/>
      <c r="VI31" s="70"/>
      <c r="VJ31" s="70"/>
      <c r="VK31" s="70"/>
      <c r="VL31" s="70"/>
      <c r="VM31" s="70"/>
      <c r="VN31" s="70"/>
      <c r="VO31" s="70"/>
      <c r="VP31" s="70"/>
      <c r="VQ31" s="70"/>
      <c r="VR31" s="70"/>
      <c r="VS31" s="70"/>
      <c r="VT31" s="70"/>
      <c r="VU31" s="70"/>
      <c r="VV31" s="70"/>
      <c r="VW31" s="70"/>
      <c r="VX31" s="70"/>
      <c r="VY31" s="70"/>
      <c r="VZ31" s="70"/>
      <c r="WA31" s="70"/>
      <c r="WB31" s="70"/>
      <c r="WC31" s="70"/>
      <c r="WD31" s="70"/>
      <c r="WE31" s="70"/>
      <c r="WF31" s="70"/>
      <c r="WG31" s="70"/>
      <c r="WH31" s="70"/>
      <c r="WI31" s="70"/>
      <c r="WJ31" s="70"/>
      <c r="WK31" s="70"/>
      <c r="WL31" s="70"/>
      <c r="WM31" s="70"/>
      <c r="WN31" s="70"/>
      <c r="WO31" s="70"/>
      <c r="WP31" s="70"/>
      <c r="WQ31" s="70"/>
      <c r="WR31" s="70"/>
      <c r="WS31" s="70"/>
      <c r="WT31" s="70"/>
      <c r="WU31" s="70"/>
      <c r="WV31" s="70"/>
      <c r="WW31" s="70"/>
      <c r="WX31" s="70"/>
      <c r="WY31" s="70"/>
      <c r="WZ31" s="70"/>
      <c r="XA31" s="70"/>
      <c r="XB31" s="70"/>
      <c r="XC31" s="70"/>
      <c r="XD31" s="70"/>
      <c r="XE31" s="70"/>
      <c r="XF31" s="70"/>
      <c r="XG31" s="70"/>
      <c r="XH31" s="70"/>
      <c r="XI31" s="70"/>
      <c r="XJ31" s="70"/>
      <c r="XK31" s="70"/>
      <c r="XL31" s="70"/>
      <c r="XM31" s="70"/>
      <c r="XN31" s="70"/>
      <c r="XO31" s="70"/>
      <c r="XP31" s="70"/>
      <c r="XQ31" s="70"/>
      <c r="XR31" s="70"/>
      <c r="XS31" s="70"/>
      <c r="XT31" s="70"/>
      <c r="XU31" s="70"/>
      <c r="XV31" s="70"/>
      <c r="XW31" s="70"/>
      <c r="XX31" s="70"/>
      <c r="XY31" s="70"/>
      <c r="XZ31" s="70"/>
      <c r="YA31" s="70"/>
      <c r="YB31" s="70"/>
      <c r="YC31" s="70"/>
      <c r="YD31" s="70"/>
      <c r="YE31" s="70"/>
      <c r="YF31" s="70"/>
      <c r="YG31" s="70"/>
      <c r="YH31" s="70"/>
      <c r="YI31" s="70"/>
      <c r="YJ31" s="70"/>
      <c r="YK31" s="70"/>
      <c r="YL31" s="70"/>
      <c r="YM31" s="70"/>
      <c r="YN31" s="70"/>
      <c r="YO31" s="70"/>
      <c r="YP31" s="70"/>
      <c r="YQ31" s="70"/>
      <c r="YR31" s="70"/>
      <c r="YS31" s="70"/>
      <c r="YT31" s="70"/>
      <c r="YU31" s="70"/>
      <c r="YV31" s="70"/>
      <c r="YW31" s="70"/>
      <c r="YX31" s="70"/>
      <c r="YY31" s="70"/>
      <c r="YZ31" s="70"/>
      <c r="ZA31" s="70"/>
      <c r="ZB31" s="70"/>
      <c r="ZC31" s="70"/>
      <c r="ZD31" s="70"/>
      <c r="ZE31" s="70"/>
      <c r="ZF31" s="70"/>
      <c r="ZG31" s="70"/>
      <c r="ZH31" s="70"/>
      <c r="ZI31" s="70"/>
      <c r="ZJ31" s="70"/>
      <c r="ZK31" s="70"/>
      <c r="ZL31" s="70"/>
      <c r="ZM31" s="70"/>
      <c r="ZN31" s="70"/>
      <c r="ZO31" s="70"/>
      <c r="ZP31" s="70"/>
      <c r="ZQ31" s="70"/>
      <c r="ZR31" s="70"/>
      <c r="ZS31" s="70"/>
      <c r="ZT31" s="70"/>
      <c r="ZU31" s="70"/>
      <c r="ZV31" s="70"/>
      <c r="ZW31" s="70"/>
      <c r="ZX31" s="70"/>
      <c r="ZY31" s="70"/>
      <c r="ZZ31" s="70"/>
      <c r="AAA31" s="70"/>
      <c r="AAB31" s="70"/>
      <c r="AAC31" s="70"/>
      <c r="AAD31" s="70"/>
      <c r="AAE31" s="70"/>
      <c r="AAF31" s="70"/>
      <c r="AAG31" s="70"/>
      <c r="AAH31" s="70"/>
      <c r="AAI31" s="70"/>
      <c r="AAJ31" s="70"/>
      <c r="AAK31" s="70"/>
      <c r="AAL31" s="70"/>
      <c r="AAM31" s="70"/>
      <c r="AAN31" s="70"/>
      <c r="AAO31" s="70"/>
      <c r="AAP31" s="70"/>
      <c r="AAQ31" s="70"/>
      <c r="AAR31" s="70"/>
      <c r="AAS31" s="70"/>
      <c r="AAT31" s="70"/>
      <c r="AAU31" s="70"/>
      <c r="AAV31" s="70"/>
      <c r="AAW31" s="70"/>
      <c r="AAX31" s="70"/>
      <c r="AAY31" s="70"/>
      <c r="AAZ31" s="70"/>
      <c r="ABA31" s="70"/>
      <c r="ABB31" s="70"/>
      <c r="ABC31" s="70"/>
      <c r="ABD31" s="70"/>
      <c r="ABE31" s="70"/>
      <c r="ABF31" s="70"/>
      <c r="ABG31" s="70"/>
      <c r="ABH31" s="70"/>
      <c r="ABI31" s="70"/>
      <c r="ABJ31" s="70"/>
      <c r="ABK31" s="70"/>
      <c r="ABL31" s="70"/>
      <c r="ABM31" s="70"/>
      <c r="ABN31" s="70"/>
      <c r="ABO31" s="70"/>
      <c r="ABP31" s="70"/>
      <c r="ABQ31" s="70"/>
      <c r="ABR31" s="70"/>
      <c r="ABS31" s="70"/>
      <c r="ABT31" s="70"/>
      <c r="ABU31" s="70"/>
      <c r="ABV31" s="70"/>
      <c r="ABW31" s="70"/>
      <c r="ABX31" s="70"/>
      <c r="ABY31" s="70"/>
      <c r="ABZ31" s="70"/>
      <c r="ACA31" s="70"/>
      <c r="ACB31" s="70"/>
      <c r="ACC31" s="70"/>
      <c r="ACD31" s="70"/>
      <c r="ACE31" s="70"/>
      <c r="ACF31" s="70"/>
      <c r="ACG31" s="70"/>
      <c r="ACH31" s="70"/>
      <c r="ACI31" s="70"/>
      <c r="ACJ31" s="70"/>
      <c r="ACK31" s="70"/>
      <c r="ACL31" s="70"/>
      <c r="ACM31" s="70"/>
      <c r="ACN31" s="70"/>
      <c r="ACO31" s="70"/>
      <c r="ACP31" s="70"/>
      <c r="ACQ31" s="70"/>
      <c r="ACR31" s="70"/>
      <c r="ACS31" s="70"/>
      <c r="ACT31" s="70"/>
      <c r="ACU31" s="70"/>
      <c r="ACV31" s="70"/>
      <c r="ACW31" s="70"/>
      <c r="ACX31" s="70"/>
      <c r="ACY31" s="70"/>
      <c r="ACZ31" s="70"/>
      <c r="ADA31" s="70"/>
      <c r="ADB31" s="70"/>
      <c r="ADC31" s="70"/>
      <c r="ADD31" s="70"/>
      <c r="ADE31" s="70"/>
      <c r="ADF31" s="70"/>
      <c r="ADG31" s="70"/>
      <c r="ADH31" s="70"/>
      <c r="ADI31" s="70"/>
      <c r="ADJ31" s="70"/>
      <c r="ADK31" s="70"/>
      <c r="ADL31" s="70"/>
      <c r="ADM31" s="70"/>
      <c r="ADN31" s="70"/>
      <c r="ADO31" s="70"/>
      <c r="ADP31" s="70"/>
      <c r="ADQ31" s="70"/>
      <c r="ADR31" s="70"/>
      <c r="ADS31" s="70"/>
      <c r="ADT31" s="70"/>
      <c r="ADU31" s="70"/>
      <c r="ADV31" s="70"/>
      <c r="ADW31" s="70"/>
      <c r="ADX31" s="70"/>
      <c r="ADY31" s="70"/>
      <c r="ADZ31" s="70"/>
      <c r="AEA31" s="70"/>
      <c r="AEB31" s="70"/>
      <c r="AEC31" s="70"/>
      <c r="AED31" s="70"/>
      <c r="AEE31" s="70"/>
      <c r="AEF31" s="70"/>
      <c r="AEG31" s="70"/>
      <c r="AEH31" s="70"/>
      <c r="AEI31" s="70"/>
      <c r="AEJ31" s="70"/>
      <c r="AEK31" s="70"/>
      <c r="AEL31" s="70"/>
      <c r="AEM31" s="70"/>
      <c r="AEN31" s="70"/>
      <c r="AEO31" s="70"/>
      <c r="AEP31" s="70"/>
      <c r="AEQ31" s="70"/>
      <c r="AER31" s="70"/>
      <c r="AES31" s="70"/>
      <c r="AET31" s="70"/>
      <c r="AEU31" s="70"/>
      <c r="AEV31" s="70"/>
      <c r="AEW31" s="70"/>
      <c r="AEX31" s="70"/>
      <c r="AEY31" s="70"/>
      <c r="AEZ31" s="70"/>
      <c r="AFA31" s="70"/>
      <c r="AFB31" s="70"/>
      <c r="AFC31" s="70"/>
      <c r="AFD31" s="70"/>
      <c r="AFE31" s="70"/>
      <c r="AFF31" s="70"/>
      <c r="AFG31" s="70"/>
      <c r="AFH31" s="70"/>
      <c r="AFI31" s="70"/>
      <c r="AFJ31" s="70"/>
      <c r="AFK31" s="70"/>
      <c r="AFL31" s="70"/>
      <c r="AFM31" s="70"/>
      <c r="AFN31" s="70"/>
      <c r="AFO31" s="70"/>
      <c r="AFP31" s="70"/>
      <c r="AFQ31" s="70"/>
      <c r="AFR31" s="70"/>
      <c r="AFS31" s="70"/>
      <c r="AFT31" s="70"/>
      <c r="AFU31" s="70"/>
      <c r="AFV31" s="70"/>
      <c r="AFW31" s="70"/>
      <c r="AFX31" s="70"/>
      <c r="AFY31" s="70"/>
      <c r="AFZ31" s="70"/>
      <c r="AGA31" s="70"/>
      <c r="AGB31" s="70"/>
      <c r="AGC31" s="70"/>
      <c r="AGD31" s="70"/>
      <c r="AGE31" s="70"/>
      <c r="AGF31" s="70"/>
      <c r="AGG31" s="70"/>
      <c r="AGH31" s="70"/>
      <c r="AGI31" s="70"/>
      <c r="AGJ31" s="70"/>
      <c r="AGK31" s="70"/>
      <c r="AGL31" s="70"/>
      <c r="AGM31" s="70"/>
      <c r="AGN31" s="70"/>
      <c r="AGO31" s="70"/>
      <c r="AGP31" s="70"/>
      <c r="AGQ31" s="70"/>
      <c r="AGR31" s="70"/>
      <c r="AGS31" s="70"/>
      <c r="AGT31" s="70"/>
      <c r="AGU31" s="70"/>
      <c r="AGV31" s="70"/>
      <c r="AGW31" s="70"/>
      <c r="AGX31" s="70"/>
      <c r="AGY31" s="70"/>
      <c r="AGZ31" s="70"/>
      <c r="AHA31" s="70"/>
      <c r="AHB31" s="70"/>
      <c r="AHC31" s="70"/>
      <c r="AHD31" s="70"/>
      <c r="AHE31" s="70"/>
      <c r="AHF31" s="70"/>
      <c r="AHG31" s="70"/>
      <c r="AHH31" s="70"/>
      <c r="AHI31" s="70"/>
      <c r="AHJ31" s="70"/>
      <c r="AHK31" s="70"/>
      <c r="AHL31" s="70"/>
      <c r="AHM31" s="70"/>
      <c r="AHN31" s="70"/>
      <c r="AHO31" s="70"/>
      <c r="AHP31" s="70"/>
      <c r="AHQ31" s="70"/>
      <c r="AHR31" s="70"/>
      <c r="AHS31" s="70"/>
      <c r="AHT31" s="70"/>
      <c r="AHU31" s="70"/>
      <c r="AHV31" s="70"/>
      <c r="AHW31" s="70"/>
      <c r="AHX31" s="70"/>
      <c r="AHY31" s="70"/>
      <c r="AHZ31" s="70"/>
      <c r="AIA31" s="70"/>
      <c r="AIB31" s="70"/>
      <c r="AIC31" s="70"/>
      <c r="AID31" s="70"/>
      <c r="AIE31" s="70"/>
      <c r="AIF31" s="70"/>
      <c r="AIG31" s="70"/>
      <c r="AIH31" s="70"/>
      <c r="AII31" s="70"/>
      <c r="AIJ31" s="70"/>
      <c r="AIK31" s="70"/>
      <c r="AIL31" s="70"/>
      <c r="AIM31" s="70"/>
      <c r="AIN31" s="70"/>
      <c r="AIO31" s="70"/>
      <c r="AIP31" s="70"/>
      <c r="AIQ31" s="70"/>
      <c r="AIR31" s="70"/>
      <c r="AIS31" s="70"/>
      <c r="AIT31" s="70"/>
      <c r="AIU31" s="70"/>
      <c r="AIV31" s="70"/>
      <c r="AIW31" s="70"/>
      <c r="AIX31" s="70"/>
      <c r="AIY31" s="70"/>
      <c r="AIZ31" s="70"/>
      <c r="AJA31" s="70"/>
      <c r="AJB31" s="70"/>
      <c r="AJC31" s="70"/>
      <c r="AJD31" s="70"/>
      <c r="AJE31" s="70"/>
      <c r="AJF31" s="70"/>
      <c r="AJG31" s="70"/>
      <c r="AJH31" s="70"/>
      <c r="AJI31" s="70"/>
      <c r="AJJ31" s="70"/>
      <c r="AJK31" s="70"/>
      <c r="AJL31" s="70"/>
      <c r="AJM31" s="70"/>
      <c r="AJN31" s="70"/>
      <c r="AJO31" s="70"/>
      <c r="AJP31" s="70"/>
      <c r="AJQ31" s="70"/>
      <c r="AJR31" s="70"/>
      <c r="AJS31" s="70"/>
      <c r="AJT31" s="70"/>
      <c r="AJU31" s="70"/>
      <c r="AJV31" s="70"/>
      <c r="AJW31" s="70"/>
      <c r="AJX31" s="70"/>
      <c r="AJY31" s="70"/>
      <c r="AJZ31" s="70"/>
      <c r="AKA31" s="70"/>
      <c r="AKB31" s="70"/>
      <c r="AKC31" s="70"/>
      <c r="AKD31" s="70"/>
      <c r="AKE31" s="70"/>
      <c r="AKF31" s="70"/>
      <c r="AKG31" s="70"/>
      <c r="AKH31" s="70"/>
      <c r="AKI31" s="70"/>
      <c r="AKJ31" s="70"/>
      <c r="AKK31" s="70"/>
      <c r="AKL31" s="70"/>
      <c r="AKM31" s="70"/>
      <c r="AKN31" s="70"/>
      <c r="AKO31" s="70"/>
      <c r="AKP31" s="70"/>
      <c r="AKQ31" s="70"/>
      <c r="AKR31" s="70"/>
      <c r="AKS31" s="70"/>
      <c r="AKT31" s="70"/>
      <c r="AKU31" s="70"/>
      <c r="AKV31" s="70"/>
      <c r="AKW31" s="70"/>
      <c r="AKX31" s="70"/>
      <c r="AKY31" s="70"/>
      <c r="AKZ31" s="70"/>
      <c r="ALA31" s="70"/>
      <c r="ALB31" s="70"/>
      <c r="ALC31" s="70"/>
      <c r="ALD31" s="70"/>
      <c r="ALE31" s="70"/>
      <c r="ALF31" s="70"/>
      <c r="ALG31" s="70"/>
      <c r="ALH31" s="70"/>
      <c r="ALI31" s="70"/>
      <c r="ALJ31" s="70"/>
      <c r="ALK31" s="70"/>
      <c r="ALL31" s="70"/>
      <c r="ALM31" s="70"/>
      <c r="ALN31" s="70"/>
      <c r="ALO31" s="70"/>
      <c r="ALP31" s="70"/>
      <c r="ALQ31" s="70"/>
      <c r="ALR31" s="70"/>
      <c r="ALS31" s="70"/>
      <c r="ALT31" s="70"/>
      <c r="ALU31" s="70"/>
      <c r="ALV31" s="70"/>
      <c r="ALW31" s="70"/>
      <c r="ALX31" s="70"/>
      <c r="ALY31" s="70"/>
      <c r="ALZ31" s="70"/>
      <c r="AMA31" s="70"/>
      <c r="AMB31" s="70"/>
      <c r="AMC31" s="70"/>
      <c r="AMD31" s="70"/>
    </row>
    <row r="32" spans="1:1018" s="12" customFormat="1" ht="17.25" customHeight="1">
      <c r="A32" s="158" t="s">
        <v>31</v>
      </c>
      <c r="B32" s="161" t="s">
        <v>98</v>
      </c>
      <c r="C32" s="41"/>
      <c r="D32" s="42"/>
      <c r="E32" s="42"/>
      <c r="F32" s="42">
        <v>1792500</v>
      </c>
      <c r="G32" s="42"/>
      <c r="H32" s="42"/>
      <c r="I32" s="42"/>
      <c r="J32" s="42"/>
      <c r="K32" s="104"/>
      <c r="L32" s="52" t="s">
        <v>55</v>
      </c>
      <c r="M32" s="107"/>
      <c r="N32" s="82" t="s">
        <v>90</v>
      </c>
    </row>
    <row r="33" spans="1:1018" s="12" customFormat="1" ht="17.25" customHeight="1">
      <c r="A33" s="159"/>
      <c r="B33" s="162"/>
      <c r="C33" s="44"/>
      <c r="D33" s="45"/>
      <c r="E33" s="45"/>
      <c r="F33" s="45"/>
      <c r="G33" s="45"/>
      <c r="H33" s="45">
        <v>164883449.00999999</v>
      </c>
      <c r="I33" s="45"/>
      <c r="J33" s="45"/>
      <c r="K33" s="105"/>
      <c r="L33" s="52" t="s">
        <v>55</v>
      </c>
      <c r="M33" s="107"/>
      <c r="N33" s="82" t="s">
        <v>72</v>
      </c>
    </row>
    <row r="34" spans="1:1018" s="12" customFormat="1" ht="17.25" customHeight="1">
      <c r="A34" s="159"/>
      <c r="B34" s="162"/>
      <c r="C34" s="44"/>
      <c r="D34" s="45"/>
      <c r="E34" s="45"/>
      <c r="F34" s="45"/>
      <c r="G34" s="45"/>
      <c r="H34" s="45">
        <v>3540000</v>
      </c>
      <c r="I34" s="45"/>
      <c r="J34" s="45"/>
      <c r="K34" s="105"/>
      <c r="L34" s="52" t="s">
        <v>55</v>
      </c>
      <c r="M34" s="107"/>
      <c r="N34" s="82" t="s">
        <v>85</v>
      </c>
    </row>
    <row r="35" spans="1:1018" s="12" customFormat="1" ht="17.25" customHeight="1">
      <c r="A35" s="160"/>
      <c r="B35" s="163"/>
      <c r="C35" s="47"/>
      <c r="D35" s="81"/>
      <c r="E35" s="81"/>
      <c r="F35" s="81"/>
      <c r="G35" s="81"/>
      <c r="H35" s="81">
        <v>21797.34</v>
      </c>
      <c r="I35" s="81"/>
      <c r="J35" s="81"/>
      <c r="K35" s="106"/>
      <c r="L35" s="52" t="s">
        <v>55</v>
      </c>
      <c r="M35" s="107"/>
      <c r="N35" s="83" t="s">
        <v>85</v>
      </c>
    </row>
    <row r="36" spans="1:1018" s="8" customFormat="1" ht="30" customHeight="1">
      <c r="A36" s="119" t="s">
        <v>31</v>
      </c>
      <c r="B36" s="5" t="s">
        <v>99</v>
      </c>
      <c r="C36" s="7">
        <f t="shared" ref="C36:J36" si="6">SUM(C32:C35)</f>
        <v>0</v>
      </c>
      <c r="D36" s="7">
        <f t="shared" si="6"/>
        <v>0</v>
      </c>
      <c r="E36" s="7">
        <f t="shared" si="6"/>
        <v>0</v>
      </c>
      <c r="F36" s="7">
        <f t="shared" si="6"/>
        <v>1792500</v>
      </c>
      <c r="G36" s="7">
        <f t="shared" si="6"/>
        <v>0</v>
      </c>
      <c r="H36" s="7">
        <f t="shared" si="6"/>
        <v>168445246.34999999</v>
      </c>
      <c r="I36" s="7">
        <f t="shared" si="6"/>
        <v>0</v>
      </c>
      <c r="J36" s="7">
        <f t="shared" si="6"/>
        <v>0</v>
      </c>
      <c r="K36" s="7">
        <f>SUM(C36:J36)</f>
        <v>170237746.34999999</v>
      </c>
      <c r="L36" s="108" t="s">
        <v>20</v>
      </c>
      <c r="M36" s="7" t="s">
        <v>20</v>
      </c>
      <c r="N36" s="79"/>
    </row>
    <row r="37" spans="1:1018" s="69" customFormat="1" ht="36.75" customHeight="1">
      <c r="A37" s="173" t="s">
        <v>32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5"/>
      <c r="M37" s="174"/>
      <c r="N37" s="176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  <c r="IV37" s="68"/>
      <c r="IW37" s="68"/>
      <c r="IX37" s="68"/>
      <c r="IY37" s="68"/>
      <c r="IZ37" s="68"/>
      <c r="JA37" s="68"/>
      <c r="JB37" s="68"/>
      <c r="JC37" s="68"/>
      <c r="JD37" s="68"/>
      <c r="JE37" s="68"/>
      <c r="JF37" s="68"/>
      <c r="JG37" s="68"/>
      <c r="JH37" s="68"/>
      <c r="JI37" s="68"/>
      <c r="JJ37" s="68"/>
      <c r="JK37" s="68"/>
      <c r="JL37" s="68"/>
      <c r="JM37" s="68"/>
      <c r="JN37" s="68"/>
      <c r="JO37" s="68"/>
      <c r="JP37" s="68"/>
      <c r="JQ37" s="68"/>
      <c r="JR37" s="68"/>
      <c r="JS37" s="68"/>
      <c r="JT37" s="68"/>
      <c r="JU37" s="68"/>
      <c r="JV37" s="68"/>
      <c r="JW37" s="68"/>
      <c r="JX37" s="68"/>
      <c r="JY37" s="68"/>
      <c r="JZ37" s="68"/>
      <c r="KA37" s="68"/>
      <c r="KB37" s="68"/>
      <c r="KC37" s="68"/>
      <c r="KD37" s="68"/>
      <c r="KE37" s="68"/>
      <c r="KF37" s="68"/>
      <c r="KG37" s="68"/>
      <c r="KH37" s="68"/>
      <c r="KI37" s="68"/>
      <c r="KJ37" s="68"/>
      <c r="KK37" s="68"/>
      <c r="KL37" s="68"/>
      <c r="KM37" s="68"/>
      <c r="KN37" s="68"/>
      <c r="KO37" s="68"/>
      <c r="KP37" s="68"/>
      <c r="KQ37" s="68"/>
      <c r="KR37" s="68"/>
      <c r="KS37" s="68"/>
      <c r="KT37" s="68"/>
      <c r="KU37" s="68"/>
      <c r="KV37" s="68"/>
      <c r="KW37" s="68"/>
      <c r="KX37" s="68"/>
      <c r="KY37" s="68"/>
      <c r="KZ37" s="68"/>
      <c r="LA37" s="68"/>
      <c r="LB37" s="68"/>
      <c r="LC37" s="68"/>
      <c r="LD37" s="68"/>
      <c r="LE37" s="68"/>
      <c r="LF37" s="68"/>
      <c r="LG37" s="68"/>
      <c r="LH37" s="68"/>
      <c r="LI37" s="68"/>
      <c r="LJ37" s="68"/>
      <c r="LK37" s="68"/>
      <c r="LL37" s="68"/>
      <c r="LM37" s="68"/>
      <c r="LN37" s="68"/>
      <c r="LO37" s="68"/>
      <c r="LP37" s="68"/>
      <c r="LQ37" s="68"/>
      <c r="LR37" s="68"/>
      <c r="LS37" s="68"/>
      <c r="LT37" s="68"/>
      <c r="LU37" s="68"/>
      <c r="LV37" s="68"/>
      <c r="LW37" s="68"/>
      <c r="LX37" s="68"/>
      <c r="LY37" s="68"/>
      <c r="LZ37" s="68"/>
      <c r="MA37" s="68"/>
      <c r="MB37" s="68"/>
      <c r="MC37" s="68"/>
      <c r="MD37" s="68"/>
      <c r="ME37" s="68"/>
      <c r="MF37" s="68"/>
      <c r="MG37" s="68"/>
      <c r="MH37" s="68"/>
      <c r="MI37" s="68"/>
      <c r="MJ37" s="68"/>
      <c r="MK37" s="68"/>
      <c r="ML37" s="68"/>
      <c r="MM37" s="68"/>
      <c r="MN37" s="68"/>
      <c r="MO37" s="68"/>
      <c r="MP37" s="68"/>
      <c r="MQ37" s="68"/>
      <c r="MR37" s="68"/>
      <c r="MS37" s="68"/>
      <c r="MT37" s="68"/>
      <c r="MU37" s="68"/>
      <c r="MV37" s="68"/>
      <c r="MW37" s="68"/>
      <c r="MX37" s="68"/>
      <c r="MY37" s="68"/>
      <c r="MZ37" s="68"/>
      <c r="NA37" s="68"/>
      <c r="NB37" s="68"/>
      <c r="NC37" s="68"/>
      <c r="ND37" s="68"/>
      <c r="NE37" s="68"/>
      <c r="NF37" s="68"/>
      <c r="NG37" s="68"/>
      <c r="NH37" s="68"/>
      <c r="NI37" s="68"/>
      <c r="NJ37" s="68"/>
      <c r="NK37" s="68"/>
      <c r="NL37" s="68"/>
      <c r="NM37" s="68"/>
      <c r="NN37" s="68"/>
      <c r="NO37" s="68"/>
      <c r="NP37" s="68"/>
      <c r="NQ37" s="68"/>
      <c r="NR37" s="68"/>
      <c r="NS37" s="68"/>
      <c r="NT37" s="68"/>
      <c r="NU37" s="68"/>
      <c r="NV37" s="68"/>
      <c r="NW37" s="68"/>
      <c r="NX37" s="68"/>
      <c r="NY37" s="68"/>
      <c r="NZ37" s="68"/>
      <c r="OA37" s="68"/>
      <c r="OB37" s="68"/>
      <c r="OC37" s="68"/>
      <c r="OD37" s="68"/>
      <c r="OE37" s="68"/>
      <c r="OF37" s="68"/>
      <c r="OG37" s="68"/>
      <c r="OH37" s="68"/>
      <c r="OI37" s="68"/>
      <c r="OJ37" s="68"/>
      <c r="OK37" s="68"/>
      <c r="OL37" s="68"/>
      <c r="OM37" s="68"/>
      <c r="ON37" s="68"/>
      <c r="OO37" s="68"/>
      <c r="OP37" s="68"/>
      <c r="OQ37" s="68"/>
      <c r="OR37" s="68"/>
      <c r="OS37" s="68"/>
      <c r="OT37" s="68"/>
      <c r="OU37" s="68"/>
      <c r="OV37" s="68"/>
      <c r="OW37" s="68"/>
      <c r="OX37" s="68"/>
      <c r="OY37" s="68"/>
      <c r="OZ37" s="68"/>
      <c r="PA37" s="68"/>
      <c r="PB37" s="68"/>
      <c r="PC37" s="68"/>
      <c r="PD37" s="68"/>
      <c r="PE37" s="68"/>
      <c r="PF37" s="68"/>
      <c r="PG37" s="68"/>
      <c r="PH37" s="68"/>
      <c r="PI37" s="68"/>
      <c r="PJ37" s="68"/>
      <c r="PK37" s="68"/>
      <c r="PL37" s="68"/>
      <c r="PM37" s="68"/>
      <c r="PN37" s="68"/>
      <c r="PO37" s="68"/>
      <c r="PP37" s="68"/>
      <c r="PQ37" s="68"/>
      <c r="PR37" s="68"/>
      <c r="PS37" s="68"/>
      <c r="PT37" s="68"/>
      <c r="PU37" s="68"/>
      <c r="PV37" s="68"/>
      <c r="PW37" s="68"/>
      <c r="PX37" s="68"/>
      <c r="PY37" s="68"/>
      <c r="PZ37" s="68"/>
      <c r="QA37" s="68"/>
      <c r="QB37" s="68"/>
      <c r="QC37" s="68"/>
      <c r="QD37" s="68"/>
      <c r="QE37" s="68"/>
      <c r="QF37" s="68"/>
      <c r="QG37" s="68"/>
      <c r="QH37" s="68"/>
      <c r="QI37" s="68"/>
      <c r="QJ37" s="68"/>
      <c r="QK37" s="68"/>
      <c r="QL37" s="68"/>
      <c r="QM37" s="68"/>
      <c r="QN37" s="68"/>
      <c r="QO37" s="68"/>
      <c r="QP37" s="68"/>
      <c r="QQ37" s="68"/>
      <c r="QR37" s="68"/>
      <c r="QS37" s="68"/>
      <c r="QT37" s="68"/>
      <c r="QU37" s="68"/>
      <c r="QV37" s="68"/>
      <c r="QW37" s="68"/>
      <c r="QX37" s="68"/>
      <c r="QY37" s="68"/>
      <c r="QZ37" s="68"/>
      <c r="RA37" s="68"/>
      <c r="RB37" s="68"/>
      <c r="RC37" s="68"/>
      <c r="RD37" s="68"/>
      <c r="RE37" s="68"/>
      <c r="RF37" s="68"/>
      <c r="RG37" s="68"/>
      <c r="RH37" s="68"/>
      <c r="RI37" s="68"/>
      <c r="RJ37" s="68"/>
      <c r="RK37" s="68"/>
      <c r="RL37" s="68"/>
      <c r="RM37" s="68"/>
      <c r="RN37" s="68"/>
      <c r="RO37" s="68"/>
      <c r="RP37" s="68"/>
      <c r="RQ37" s="68"/>
      <c r="RR37" s="68"/>
      <c r="RS37" s="68"/>
      <c r="RT37" s="68"/>
      <c r="RU37" s="68"/>
      <c r="RV37" s="68"/>
      <c r="RW37" s="68"/>
      <c r="RX37" s="68"/>
      <c r="RY37" s="68"/>
      <c r="RZ37" s="68"/>
      <c r="SA37" s="68"/>
      <c r="SB37" s="68"/>
      <c r="SC37" s="68"/>
      <c r="SD37" s="68"/>
      <c r="SE37" s="68"/>
      <c r="SF37" s="68"/>
      <c r="SG37" s="68"/>
      <c r="SH37" s="68"/>
      <c r="SI37" s="68"/>
      <c r="SJ37" s="68"/>
      <c r="SK37" s="68"/>
      <c r="SL37" s="68"/>
      <c r="SM37" s="68"/>
      <c r="SN37" s="68"/>
      <c r="SO37" s="68"/>
      <c r="SP37" s="68"/>
      <c r="SQ37" s="68"/>
      <c r="SR37" s="68"/>
      <c r="SS37" s="68"/>
      <c r="ST37" s="68"/>
      <c r="SU37" s="68"/>
      <c r="SV37" s="68"/>
      <c r="SW37" s="68"/>
      <c r="SX37" s="68"/>
      <c r="SY37" s="68"/>
      <c r="SZ37" s="68"/>
      <c r="TA37" s="68"/>
      <c r="TB37" s="68"/>
      <c r="TC37" s="68"/>
      <c r="TD37" s="68"/>
      <c r="TE37" s="68"/>
      <c r="TF37" s="68"/>
      <c r="TG37" s="68"/>
      <c r="TH37" s="68"/>
      <c r="TI37" s="68"/>
      <c r="TJ37" s="68"/>
      <c r="TK37" s="68"/>
      <c r="TL37" s="68"/>
      <c r="TM37" s="68"/>
      <c r="TN37" s="68"/>
      <c r="TO37" s="68"/>
      <c r="TP37" s="68"/>
      <c r="TQ37" s="68"/>
      <c r="TR37" s="68"/>
      <c r="TS37" s="68"/>
      <c r="TT37" s="68"/>
      <c r="TU37" s="68"/>
      <c r="TV37" s="68"/>
      <c r="TW37" s="68"/>
      <c r="TX37" s="68"/>
      <c r="TY37" s="68"/>
      <c r="TZ37" s="68"/>
      <c r="UA37" s="68"/>
      <c r="UB37" s="68"/>
      <c r="UC37" s="68"/>
      <c r="UD37" s="68"/>
      <c r="UE37" s="68"/>
      <c r="UF37" s="68"/>
      <c r="UG37" s="68"/>
      <c r="UH37" s="68"/>
      <c r="UI37" s="68"/>
      <c r="UJ37" s="68"/>
      <c r="UK37" s="68"/>
      <c r="UL37" s="68"/>
      <c r="UM37" s="68"/>
      <c r="UN37" s="68"/>
      <c r="UO37" s="68"/>
      <c r="UP37" s="68"/>
      <c r="UQ37" s="68"/>
      <c r="UR37" s="68"/>
      <c r="US37" s="68"/>
      <c r="UT37" s="68"/>
      <c r="UU37" s="68"/>
      <c r="UV37" s="68"/>
      <c r="UW37" s="68"/>
      <c r="UX37" s="68"/>
      <c r="UY37" s="68"/>
      <c r="UZ37" s="68"/>
      <c r="VA37" s="68"/>
      <c r="VB37" s="68"/>
      <c r="VC37" s="68"/>
      <c r="VD37" s="68"/>
      <c r="VE37" s="68"/>
      <c r="VF37" s="68"/>
      <c r="VG37" s="68"/>
      <c r="VH37" s="68"/>
      <c r="VI37" s="68"/>
      <c r="VJ37" s="68"/>
      <c r="VK37" s="68"/>
      <c r="VL37" s="68"/>
      <c r="VM37" s="68"/>
      <c r="VN37" s="68"/>
      <c r="VO37" s="68"/>
      <c r="VP37" s="68"/>
      <c r="VQ37" s="68"/>
      <c r="VR37" s="68"/>
      <c r="VS37" s="68"/>
      <c r="VT37" s="68"/>
      <c r="VU37" s="68"/>
      <c r="VV37" s="68"/>
      <c r="VW37" s="68"/>
      <c r="VX37" s="68"/>
      <c r="VY37" s="68"/>
      <c r="VZ37" s="68"/>
      <c r="WA37" s="68"/>
      <c r="WB37" s="68"/>
      <c r="WC37" s="68"/>
      <c r="WD37" s="68"/>
      <c r="WE37" s="68"/>
      <c r="WF37" s="68"/>
      <c r="WG37" s="68"/>
      <c r="WH37" s="68"/>
      <c r="WI37" s="68"/>
      <c r="WJ37" s="68"/>
      <c r="WK37" s="68"/>
      <c r="WL37" s="68"/>
      <c r="WM37" s="68"/>
      <c r="WN37" s="68"/>
      <c r="WO37" s="68"/>
      <c r="WP37" s="68"/>
      <c r="WQ37" s="68"/>
      <c r="WR37" s="68"/>
      <c r="WS37" s="68"/>
      <c r="WT37" s="68"/>
      <c r="WU37" s="68"/>
      <c r="WV37" s="68"/>
      <c r="WW37" s="68"/>
      <c r="WX37" s="68"/>
      <c r="WY37" s="68"/>
      <c r="WZ37" s="68"/>
      <c r="XA37" s="68"/>
      <c r="XB37" s="68"/>
      <c r="XC37" s="68"/>
      <c r="XD37" s="68"/>
      <c r="XE37" s="68"/>
      <c r="XF37" s="68"/>
      <c r="XG37" s="68"/>
      <c r="XH37" s="68"/>
      <c r="XI37" s="68"/>
      <c r="XJ37" s="68"/>
      <c r="XK37" s="68"/>
      <c r="XL37" s="68"/>
      <c r="XM37" s="68"/>
      <c r="XN37" s="68"/>
      <c r="XO37" s="68"/>
      <c r="XP37" s="68"/>
      <c r="XQ37" s="68"/>
      <c r="XR37" s="68"/>
      <c r="XS37" s="68"/>
      <c r="XT37" s="68"/>
      <c r="XU37" s="68"/>
      <c r="XV37" s="68"/>
      <c r="XW37" s="68"/>
      <c r="XX37" s="68"/>
      <c r="XY37" s="68"/>
      <c r="XZ37" s="68"/>
      <c r="YA37" s="68"/>
      <c r="YB37" s="68"/>
      <c r="YC37" s="68"/>
      <c r="YD37" s="68"/>
      <c r="YE37" s="68"/>
      <c r="YF37" s="68"/>
      <c r="YG37" s="68"/>
      <c r="YH37" s="68"/>
      <c r="YI37" s="68"/>
      <c r="YJ37" s="68"/>
      <c r="YK37" s="68"/>
      <c r="YL37" s="68"/>
      <c r="YM37" s="68"/>
      <c r="YN37" s="68"/>
      <c r="YO37" s="68"/>
      <c r="YP37" s="68"/>
      <c r="YQ37" s="68"/>
      <c r="YR37" s="68"/>
      <c r="YS37" s="68"/>
      <c r="YT37" s="68"/>
      <c r="YU37" s="68"/>
      <c r="YV37" s="68"/>
      <c r="YW37" s="68"/>
      <c r="YX37" s="68"/>
      <c r="YY37" s="68"/>
      <c r="YZ37" s="68"/>
      <c r="ZA37" s="68"/>
      <c r="ZB37" s="68"/>
      <c r="ZC37" s="68"/>
      <c r="ZD37" s="68"/>
      <c r="ZE37" s="68"/>
      <c r="ZF37" s="68"/>
      <c r="ZG37" s="68"/>
      <c r="ZH37" s="68"/>
      <c r="ZI37" s="68"/>
      <c r="ZJ37" s="68"/>
      <c r="ZK37" s="68"/>
      <c r="ZL37" s="68"/>
      <c r="ZM37" s="68"/>
      <c r="ZN37" s="68"/>
      <c r="ZO37" s="68"/>
      <c r="ZP37" s="68"/>
      <c r="ZQ37" s="68"/>
      <c r="ZR37" s="68"/>
      <c r="ZS37" s="68"/>
      <c r="ZT37" s="68"/>
      <c r="ZU37" s="68"/>
      <c r="ZV37" s="68"/>
      <c r="ZW37" s="68"/>
      <c r="ZX37" s="68"/>
      <c r="ZY37" s="68"/>
      <c r="ZZ37" s="68"/>
      <c r="AAA37" s="68"/>
      <c r="AAB37" s="68"/>
      <c r="AAC37" s="68"/>
      <c r="AAD37" s="68"/>
      <c r="AAE37" s="68"/>
      <c r="AAF37" s="68"/>
      <c r="AAG37" s="68"/>
      <c r="AAH37" s="68"/>
      <c r="AAI37" s="68"/>
      <c r="AAJ37" s="68"/>
      <c r="AAK37" s="68"/>
      <c r="AAL37" s="68"/>
      <c r="AAM37" s="68"/>
      <c r="AAN37" s="68"/>
      <c r="AAO37" s="68"/>
      <c r="AAP37" s="68"/>
      <c r="AAQ37" s="68"/>
      <c r="AAR37" s="68"/>
      <c r="AAS37" s="68"/>
      <c r="AAT37" s="68"/>
      <c r="AAU37" s="68"/>
      <c r="AAV37" s="68"/>
      <c r="AAW37" s="68"/>
      <c r="AAX37" s="68"/>
      <c r="AAY37" s="68"/>
      <c r="AAZ37" s="68"/>
      <c r="ABA37" s="68"/>
      <c r="ABB37" s="68"/>
      <c r="ABC37" s="68"/>
      <c r="ABD37" s="68"/>
      <c r="ABE37" s="68"/>
      <c r="ABF37" s="68"/>
      <c r="ABG37" s="68"/>
      <c r="ABH37" s="68"/>
      <c r="ABI37" s="68"/>
      <c r="ABJ37" s="68"/>
      <c r="ABK37" s="68"/>
      <c r="ABL37" s="68"/>
      <c r="ABM37" s="68"/>
      <c r="ABN37" s="68"/>
      <c r="ABO37" s="68"/>
      <c r="ABP37" s="68"/>
      <c r="ABQ37" s="68"/>
      <c r="ABR37" s="68"/>
      <c r="ABS37" s="68"/>
      <c r="ABT37" s="68"/>
      <c r="ABU37" s="68"/>
      <c r="ABV37" s="68"/>
      <c r="ABW37" s="68"/>
      <c r="ABX37" s="68"/>
      <c r="ABY37" s="68"/>
      <c r="ABZ37" s="68"/>
      <c r="ACA37" s="68"/>
      <c r="ACB37" s="68"/>
      <c r="ACC37" s="68"/>
      <c r="ACD37" s="68"/>
      <c r="ACE37" s="68"/>
      <c r="ACF37" s="68"/>
      <c r="ACG37" s="68"/>
      <c r="ACH37" s="68"/>
      <c r="ACI37" s="68"/>
      <c r="ACJ37" s="68"/>
      <c r="ACK37" s="68"/>
      <c r="ACL37" s="68"/>
      <c r="ACM37" s="68"/>
      <c r="ACN37" s="68"/>
      <c r="ACO37" s="68"/>
      <c r="ACP37" s="68"/>
      <c r="ACQ37" s="68"/>
      <c r="ACR37" s="68"/>
      <c r="ACS37" s="68"/>
      <c r="ACT37" s="68"/>
      <c r="ACU37" s="68"/>
      <c r="ACV37" s="68"/>
      <c r="ACW37" s="68"/>
      <c r="ACX37" s="68"/>
      <c r="ACY37" s="68"/>
      <c r="ACZ37" s="68"/>
      <c r="ADA37" s="68"/>
      <c r="ADB37" s="68"/>
      <c r="ADC37" s="68"/>
      <c r="ADD37" s="68"/>
      <c r="ADE37" s="68"/>
      <c r="ADF37" s="68"/>
      <c r="ADG37" s="68"/>
      <c r="ADH37" s="68"/>
      <c r="ADI37" s="68"/>
      <c r="ADJ37" s="68"/>
      <c r="ADK37" s="68"/>
      <c r="ADL37" s="68"/>
      <c r="ADM37" s="68"/>
      <c r="ADN37" s="68"/>
      <c r="ADO37" s="68"/>
      <c r="ADP37" s="68"/>
      <c r="ADQ37" s="68"/>
      <c r="ADR37" s="68"/>
      <c r="ADS37" s="68"/>
      <c r="ADT37" s="68"/>
      <c r="ADU37" s="68"/>
      <c r="ADV37" s="68"/>
      <c r="ADW37" s="68"/>
      <c r="ADX37" s="68"/>
      <c r="ADY37" s="68"/>
      <c r="ADZ37" s="68"/>
      <c r="AEA37" s="68"/>
      <c r="AEB37" s="68"/>
      <c r="AEC37" s="68"/>
      <c r="AED37" s="68"/>
      <c r="AEE37" s="68"/>
      <c r="AEF37" s="68"/>
      <c r="AEG37" s="68"/>
      <c r="AEH37" s="68"/>
      <c r="AEI37" s="68"/>
      <c r="AEJ37" s="68"/>
      <c r="AEK37" s="68"/>
      <c r="AEL37" s="68"/>
      <c r="AEM37" s="68"/>
      <c r="AEN37" s="68"/>
      <c r="AEO37" s="68"/>
      <c r="AEP37" s="68"/>
      <c r="AEQ37" s="68"/>
      <c r="AER37" s="68"/>
      <c r="AES37" s="68"/>
      <c r="AET37" s="68"/>
      <c r="AEU37" s="68"/>
      <c r="AEV37" s="68"/>
      <c r="AEW37" s="68"/>
      <c r="AEX37" s="68"/>
      <c r="AEY37" s="68"/>
      <c r="AEZ37" s="68"/>
      <c r="AFA37" s="68"/>
      <c r="AFB37" s="68"/>
      <c r="AFC37" s="68"/>
      <c r="AFD37" s="68"/>
      <c r="AFE37" s="68"/>
      <c r="AFF37" s="68"/>
      <c r="AFG37" s="68"/>
      <c r="AFH37" s="68"/>
      <c r="AFI37" s="68"/>
      <c r="AFJ37" s="68"/>
      <c r="AFK37" s="68"/>
      <c r="AFL37" s="68"/>
      <c r="AFM37" s="68"/>
      <c r="AFN37" s="68"/>
      <c r="AFO37" s="68"/>
      <c r="AFP37" s="68"/>
      <c r="AFQ37" s="68"/>
      <c r="AFR37" s="68"/>
      <c r="AFS37" s="68"/>
      <c r="AFT37" s="68"/>
      <c r="AFU37" s="68"/>
      <c r="AFV37" s="68"/>
      <c r="AFW37" s="68"/>
      <c r="AFX37" s="68"/>
      <c r="AFY37" s="68"/>
      <c r="AFZ37" s="68"/>
      <c r="AGA37" s="68"/>
      <c r="AGB37" s="68"/>
      <c r="AGC37" s="68"/>
      <c r="AGD37" s="68"/>
      <c r="AGE37" s="68"/>
      <c r="AGF37" s="68"/>
      <c r="AGG37" s="68"/>
      <c r="AGH37" s="68"/>
      <c r="AGI37" s="68"/>
      <c r="AGJ37" s="68"/>
      <c r="AGK37" s="68"/>
      <c r="AGL37" s="68"/>
      <c r="AGM37" s="68"/>
      <c r="AGN37" s="68"/>
      <c r="AGO37" s="68"/>
      <c r="AGP37" s="68"/>
      <c r="AGQ37" s="68"/>
      <c r="AGR37" s="68"/>
      <c r="AGS37" s="68"/>
      <c r="AGT37" s="68"/>
      <c r="AGU37" s="68"/>
      <c r="AGV37" s="68"/>
      <c r="AGW37" s="68"/>
      <c r="AGX37" s="68"/>
      <c r="AGY37" s="68"/>
      <c r="AGZ37" s="68"/>
      <c r="AHA37" s="68"/>
      <c r="AHB37" s="68"/>
      <c r="AHC37" s="68"/>
      <c r="AHD37" s="68"/>
      <c r="AHE37" s="68"/>
      <c r="AHF37" s="68"/>
      <c r="AHG37" s="68"/>
      <c r="AHH37" s="68"/>
      <c r="AHI37" s="68"/>
      <c r="AHJ37" s="68"/>
      <c r="AHK37" s="68"/>
      <c r="AHL37" s="68"/>
      <c r="AHM37" s="68"/>
      <c r="AHN37" s="68"/>
      <c r="AHO37" s="68"/>
      <c r="AHP37" s="68"/>
      <c r="AHQ37" s="68"/>
      <c r="AHR37" s="68"/>
      <c r="AHS37" s="68"/>
      <c r="AHT37" s="68"/>
      <c r="AHU37" s="68"/>
      <c r="AHV37" s="68"/>
      <c r="AHW37" s="68"/>
      <c r="AHX37" s="68"/>
      <c r="AHY37" s="68"/>
      <c r="AHZ37" s="68"/>
      <c r="AIA37" s="68"/>
      <c r="AIB37" s="68"/>
      <c r="AIC37" s="68"/>
      <c r="AID37" s="68"/>
      <c r="AIE37" s="68"/>
      <c r="AIF37" s="68"/>
      <c r="AIG37" s="68"/>
      <c r="AIH37" s="68"/>
      <c r="AII37" s="68"/>
      <c r="AIJ37" s="68"/>
      <c r="AIK37" s="68"/>
      <c r="AIL37" s="68"/>
      <c r="AIM37" s="68"/>
      <c r="AIN37" s="68"/>
      <c r="AIO37" s="68"/>
      <c r="AIP37" s="68"/>
      <c r="AIQ37" s="68"/>
      <c r="AIR37" s="68"/>
      <c r="AIS37" s="68"/>
      <c r="AIT37" s="68"/>
      <c r="AIU37" s="68"/>
      <c r="AIV37" s="68"/>
      <c r="AIW37" s="68"/>
      <c r="AIX37" s="68"/>
      <c r="AIY37" s="68"/>
      <c r="AIZ37" s="68"/>
      <c r="AJA37" s="68"/>
      <c r="AJB37" s="68"/>
      <c r="AJC37" s="68"/>
      <c r="AJD37" s="68"/>
      <c r="AJE37" s="68"/>
      <c r="AJF37" s="68"/>
      <c r="AJG37" s="68"/>
      <c r="AJH37" s="68"/>
      <c r="AJI37" s="68"/>
      <c r="AJJ37" s="68"/>
      <c r="AJK37" s="68"/>
      <c r="AJL37" s="68"/>
      <c r="AJM37" s="68"/>
      <c r="AJN37" s="68"/>
      <c r="AJO37" s="68"/>
      <c r="AJP37" s="68"/>
      <c r="AJQ37" s="68"/>
      <c r="AJR37" s="68"/>
      <c r="AJS37" s="68"/>
      <c r="AJT37" s="68"/>
      <c r="AJU37" s="68"/>
      <c r="AJV37" s="68"/>
      <c r="AJW37" s="68"/>
      <c r="AJX37" s="68"/>
      <c r="AJY37" s="68"/>
      <c r="AJZ37" s="68"/>
      <c r="AKA37" s="68"/>
      <c r="AKB37" s="68"/>
      <c r="AKC37" s="68"/>
      <c r="AKD37" s="68"/>
      <c r="AKE37" s="68"/>
      <c r="AKF37" s="68"/>
      <c r="AKG37" s="68"/>
      <c r="AKH37" s="68"/>
      <c r="AKI37" s="68"/>
      <c r="AKJ37" s="68"/>
      <c r="AKK37" s="68"/>
      <c r="AKL37" s="68"/>
      <c r="AKM37" s="68"/>
      <c r="AKN37" s="68"/>
      <c r="AKO37" s="68"/>
      <c r="AKP37" s="68"/>
      <c r="AKQ37" s="68"/>
      <c r="AKR37" s="68"/>
      <c r="AKS37" s="68"/>
      <c r="AKT37" s="68"/>
      <c r="AKU37" s="68"/>
      <c r="AKV37" s="68"/>
      <c r="AKW37" s="68"/>
      <c r="AKX37" s="68"/>
      <c r="AKY37" s="68"/>
      <c r="AKZ37" s="68"/>
      <c r="ALA37" s="68"/>
      <c r="ALB37" s="68"/>
      <c r="ALC37" s="68"/>
      <c r="ALD37" s="68"/>
      <c r="ALE37" s="68"/>
      <c r="ALF37" s="68"/>
      <c r="ALG37" s="68"/>
      <c r="ALH37" s="68"/>
      <c r="ALI37" s="68"/>
      <c r="ALJ37" s="68"/>
      <c r="ALK37" s="68"/>
      <c r="ALL37" s="68"/>
      <c r="ALM37" s="68"/>
      <c r="ALN37" s="68"/>
      <c r="ALO37" s="68"/>
      <c r="ALP37" s="68"/>
      <c r="ALQ37" s="68"/>
      <c r="ALR37" s="68"/>
      <c r="ALS37" s="68"/>
      <c r="ALT37" s="68"/>
      <c r="ALU37" s="68"/>
      <c r="ALV37" s="68"/>
      <c r="ALW37" s="68"/>
      <c r="ALX37" s="68"/>
      <c r="ALY37" s="68"/>
      <c r="ALZ37" s="68"/>
      <c r="AMA37" s="68"/>
      <c r="AMB37" s="68"/>
      <c r="AMC37" s="68"/>
      <c r="AMD37" s="68"/>
    </row>
    <row r="38" spans="1:1018" s="12" customFormat="1" ht="30" customHeight="1">
      <c r="A38" s="120" t="s">
        <v>33</v>
      </c>
      <c r="B38" s="2" t="s">
        <v>91</v>
      </c>
      <c r="C38" s="9"/>
      <c r="D38" s="3"/>
      <c r="E38" s="3"/>
      <c r="F38" s="3">
        <v>1500000</v>
      </c>
      <c r="G38" s="3"/>
      <c r="H38" s="3"/>
      <c r="I38" s="3"/>
      <c r="J38" s="3"/>
      <c r="K38" s="109"/>
      <c r="L38" s="52" t="s">
        <v>55</v>
      </c>
      <c r="M38" s="107"/>
      <c r="N38" s="83" t="s">
        <v>65</v>
      </c>
    </row>
    <row r="39" spans="1:1018" s="8" customFormat="1" ht="30" customHeight="1">
      <c r="A39" s="119" t="s">
        <v>33</v>
      </c>
      <c r="B39" s="5" t="s">
        <v>60</v>
      </c>
      <c r="C39" s="7">
        <f t="shared" ref="C39:J39" si="7">SUM(C38:C38)</f>
        <v>0</v>
      </c>
      <c r="D39" s="7">
        <f t="shared" si="7"/>
        <v>0</v>
      </c>
      <c r="E39" s="7">
        <f t="shared" si="7"/>
        <v>0</v>
      </c>
      <c r="F39" s="7">
        <f t="shared" si="7"/>
        <v>1500000</v>
      </c>
      <c r="G39" s="7">
        <f t="shared" si="7"/>
        <v>0</v>
      </c>
      <c r="H39" s="7">
        <f t="shared" si="7"/>
        <v>0</v>
      </c>
      <c r="I39" s="7">
        <f t="shared" si="7"/>
        <v>0</v>
      </c>
      <c r="J39" s="7">
        <f t="shared" si="7"/>
        <v>0</v>
      </c>
      <c r="K39" s="7">
        <f>SUM(C39:J39)</f>
        <v>1500000</v>
      </c>
      <c r="L39" s="110" t="s">
        <v>20</v>
      </c>
      <c r="M39" s="7" t="s">
        <v>20</v>
      </c>
      <c r="N39" s="79"/>
    </row>
    <row r="40" spans="1:1018" s="12" customFormat="1" ht="18" customHeight="1">
      <c r="A40" s="121" t="s">
        <v>34</v>
      </c>
      <c r="B40" s="2" t="s">
        <v>100</v>
      </c>
      <c r="C40" s="9"/>
      <c r="D40" s="3"/>
      <c r="E40" s="3"/>
      <c r="F40" s="3">
        <v>1867624</v>
      </c>
      <c r="G40" s="3"/>
      <c r="H40" s="3"/>
      <c r="I40" s="3"/>
      <c r="J40" s="3"/>
      <c r="K40" s="109"/>
      <c r="L40" s="52" t="s">
        <v>55</v>
      </c>
      <c r="M40" s="107"/>
      <c r="N40" s="84" t="s">
        <v>65</v>
      </c>
    </row>
    <row r="41" spans="1:1018" s="8" customFormat="1" ht="30" customHeight="1">
      <c r="A41" s="119" t="s">
        <v>34</v>
      </c>
      <c r="B41" s="5" t="s">
        <v>100</v>
      </c>
      <c r="C41" s="7">
        <f t="shared" ref="C41:J41" si="8">SUM(C40:C40)</f>
        <v>0</v>
      </c>
      <c r="D41" s="7">
        <f t="shared" si="8"/>
        <v>0</v>
      </c>
      <c r="E41" s="7">
        <f t="shared" si="8"/>
        <v>0</v>
      </c>
      <c r="F41" s="7">
        <f t="shared" si="8"/>
        <v>1867624</v>
      </c>
      <c r="G41" s="7">
        <f t="shared" si="8"/>
        <v>0</v>
      </c>
      <c r="H41" s="7">
        <f t="shared" si="8"/>
        <v>0</v>
      </c>
      <c r="I41" s="7">
        <f t="shared" si="8"/>
        <v>0</v>
      </c>
      <c r="J41" s="7">
        <f t="shared" si="8"/>
        <v>0</v>
      </c>
      <c r="K41" s="7">
        <f>SUM(C41:J41)</f>
        <v>1867624</v>
      </c>
      <c r="L41" s="110" t="s">
        <v>20</v>
      </c>
      <c r="M41" s="7" t="s">
        <v>20</v>
      </c>
      <c r="N41" s="79"/>
    </row>
    <row r="42" spans="1:1018" s="12" customFormat="1" ht="28.5">
      <c r="A42" s="120" t="s">
        <v>35</v>
      </c>
      <c r="B42" s="2" t="s">
        <v>61</v>
      </c>
      <c r="C42" s="9"/>
      <c r="D42" s="3"/>
      <c r="E42" s="3"/>
      <c r="F42" s="3">
        <v>425000</v>
      </c>
      <c r="G42" s="3"/>
      <c r="H42" s="3"/>
      <c r="I42" s="3"/>
      <c r="J42" s="3"/>
      <c r="K42" s="109"/>
      <c r="L42" s="52" t="s">
        <v>55</v>
      </c>
      <c r="M42" s="107"/>
      <c r="N42" s="84" t="s">
        <v>65</v>
      </c>
    </row>
    <row r="43" spans="1:1018" s="8" customFormat="1" ht="30" customHeight="1">
      <c r="A43" s="119" t="s">
        <v>35</v>
      </c>
      <c r="B43" s="5" t="s">
        <v>62</v>
      </c>
      <c r="C43" s="7">
        <f t="shared" ref="C43:J43" si="9">SUM(C42:C42)</f>
        <v>0</v>
      </c>
      <c r="D43" s="7">
        <f t="shared" si="9"/>
        <v>0</v>
      </c>
      <c r="E43" s="7">
        <f t="shared" si="9"/>
        <v>0</v>
      </c>
      <c r="F43" s="7">
        <f t="shared" si="9"/>
        <v>425000</v>
      </c>
      <c r="G43" s="7">
        <f t="shared" si="9"/>
        <v>0</v>
      </c>
      <c r="H43" s="7">
        <f t="shared" si="9"/>
        <v>0</v>
      </c>
      <c r="I43" s="7">
        <f t="shared" si="9"/>
        <v>0</v>
      </c>
      <c r="J43" s="7">
        <f t="shared" si="9"/>
        <v>0</v>
      </c>
      <c r="K43" s="7">
        <f>SUM(C43:J43)</f>
        <v>425000</v>
      </c>
      <c r="L43" s="110" t="s">
        <v>20</v>
      </c>
      <c r="M43" s="7" t="s">
        <v>20</v>
      </c>
      <c r="N43" s="85"/>
    </row>
    <row r="44" spans="1:1018" s="12" customFormat="1" ht="18" customHeight="1">
      <c r="A44" s="120" t="s">
        <v>36</v>
      </c>
      <c r="B44" s="2" t="s">
        <v>101</v>
      </c>
      <c r="C44" s="9"/>
      <c r="D44" s="3"/>
      <c r="E44" s="3"/>
      <c r="F44" s="3">
        <v>1500000</v>
      </c>
      <c r="G44" s="3"/>
      <c r="H44" s="3"/>
      <c r="I44" s="3"/>
      <c r="J44" s="3"/>
      <c r="K44" s="109"/>
      <c r="L44" s="52" t="s">
        <v>55</v>
      </c>
      <c r="M44" s="107"/>
      <c r="N44" s="84" t="s">
        <v>65</v>
      </c>
    </row>
    <row r="45" spans="1:1018" s="8" customFormat="1" ht="30" customHeight="1">
      <c r="A45" s="119" t="s">
        <v>36</v>
      </c>
      <c r="B45" s="5" t="s">
        <v>101</v>
      </c>
      <c r="C45" s="7">
        <f t="shared" ref="C45:J45" si="10">SUM(C44:C44)</f>
        <v>0</v>
      </c>
      <c r="D45" s="7">
        <f t="shared" si="10"/>
        <v>0</v>
      </c>
      <c r="E45" s="7">
        <f t="shared" si="10"/>
        <v>0</v>
      </c>
      <c r="F45" s="7">
        <f t="shared" si="10"/>
        <v>1500000</v>
      </c>
      <c r="G45" s="7">
        <f t="shared" si="10"/>
        <v>0</v>
      </c>
      <c r="H45" s="7">
        <f t="shared" si="10"/>
        <v>0</v>
      </c>
      <c r="I45" s="7">
        <f t="shared" si="10"/>
        <v>0</v>
      </c>
      <c r="J45" s="7">
        <f t="shared" si="10"/>
        <v>0</v>
      </c>
      <c r="K45" s="7">
        <f>SUM(C45:J45)</f>
        <v>1500000</v>
      </c>
      <c r="L45" s="108" t="s">
        <v>20</v>
      </c>
      <c r="M45" s="7">
        <f>+SUM(K44:K44)</f>
        <v>0</v>
      </c>
      <c r="N45" s="86"/>
    </row>
    <row r="46" spans="1:1018" s="69" customFormat="1" ht="36.75" customHeight="1">
      <c r="A46" s="173" t="s">
        <v>92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5"/>
      <c r="M46" s="174"/>
      <c r="N46" s="176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8"/>
      <c r="IV46" s="68"/>
      <c r="IW46" s="68"/>
      <c r="IX46" s="68"/>
      <c r="IY46" s="68"/>
      <c r="IZ46" s="68"/>
      <c r="JA46" s="68"/>
      <c r="JB46" s="68"/>
      <c r="JC46" s="68"/>
      <c r="JD46" s="68"/>
      <c r="JE46" s="68"/>
      <c r="JF46" s="68"/>
      <c r="JG46" s="68"/>
      <c r="JH46" s="68"/>
      <c r="JI46" s="68"/>
      <c r="JJ46" s="68"/>
      <c r="JK46" s="68"/>
      <c r="JL46" s="68"/>
      <c r="JM46" s="68"/>
      <c r="JN46" s="68"/>
      <c r="JO46" s="68"/>
      <c r="JP46" s="68"/>
      <c r="JQ46" s="68"/>
      <c r="JR46" s="68"/>
      <c r="JS46" s="68"/>
      <c r="JT46" s="68"/>
      <c r="JU46" s="68"/>
      <c r="JV46" s="68"/>
      <c r="JW46" s="68"/>
      <c r="JX46" s="68"/>
      <c r="JY46" s="68"/>
      <c r="JZ46" s="68"/>
      <c r="KA46" s="68"/>
      <c r="KB46" s="68"/>
      <c r="KC46" s="68"/>
      <c r="KD46" s="68"/>
      <c r="KE46" s="68"/>
      <c r="KF46" s="68"/>
      <c r="KG46" s="68"/>
      <c r="KH46" s="68"/>
      <c r="KI46" s="68"/>
      <c r="KJ46" s="68"/>
      <c r="KK46" s="68"/>
      <c r="KL46" s="68"/>
      <c r="KM46" s="68"/>
      <c r="KN46" s="68"/>
      <c r="KO46" s="68"/>
      <c r="KP46" s="68"/>
      <c r="KQ46" s="68"/>
      <c r="KR46" s="68"/>
      <c r="KS46" s="68"/>
      <c r="KT46" s="68"/>
      <c r="KU46" s="68"/>
      <c r="KV46" s="68"/>
      <c r="KW46" s="68"/>
      <c r="KX46" s="68"/>
      <c r="KY46" s="68"/>
      <c r="KZ46" s="68"/>
      <c r="LA46" s="68"/>
      <c r="LB46" s="68"/>
      <c r="LC46" s="68"/>
      <c r="LD46" s="68"/>
      <c r="LE46" s="68"/>
      <c r="LF46" s="68"/>
      <c r="LG46" s="68"/>
      <c r="LH46" s="68"/>
      <c r="LI46" s="68"/>
      <c r="LJ46" s="68"/>
      <c r="LK46" s="68"/>
      <c r="LL46" s="68"/>
      <c r="LM46" s="68"/>
      <c r="LN46" s="68"/>
      <c r="LO46" s="68"/>
      <c r="LP46" s="68"/>
      <c r="LQ46" s="68"/>
      <c r="LR46" s="68"/>
      <c r="LS46" s="68"/>
      <c r="LT46" s="68"/>
      <c r="LU46" s="68"/>
      <c r="LV46" s="68"/>
      <c r="LW46" s="68"/>
      <c r="LX46" s="68"/>
      <c r="LY46" s="68"/>
      <c r="LZ46" s="68"/>
      <c r="MA46" s="68"/>
      <c r="MB46" s="68"/>
      <c r="MC46" s="68"/>
      <c r="MD46" s="68"/>
      <c r="ME46" s="68"/>
      <c r="MF46" s="68"/>
      <c r="MG46" s="68"/>
      <c r="MH46" s="68"/>
      <c r="MI46" s="68"/>
      <c r="MJ46" s="68"/>
      <c r="MK46" s="68"/>
      <c r="ML46" s="68"/>
      <c r="MM46" s="68"/>
      <c r="MN46" s="68"/>
      <c r="MO46" s="68"/>
      <c r="MP46" s="68"/>
      <c r="MQ46" s="68"/>
      <c r="MR46" s="68"/>
      <c r="MS46" s="68"/>
      <c r="MT46" s="68"/>
      <c r="MU46" s="68"/>
      <c r="MV46" s="68"/>
      <c r="MW46" s="68"/>
      <c r="MX46" s="68"/>
      <c r="MY46" s="68"/>
      <c r="MZ46" s="68"/>
      <c r="NA46" s="68"/>
      <c r="NB46" s="68"/>
      <c r="NC46" s="68"/>
      <c r="ND46" s="68"/>
      <c r="NE46" s="68"/>
      <c r="NF46" s="68"/>
      <c r="NG46" s="68"/>
      <c r="NH46" s="68"/>
      <c r="NI46" s="68"/>
      <c r="NJ46" s="68"/>
      <c r="NK46" s="68"/>
      <c r="NL46" s="68"/>
      <c r="NM46" s="68"/>
      <c r="NN46" s="68"/>
      <c r="NO46" s="68"/>
      <c r="NP46" s="68"/>
      <c r="NQ46" s="68"/>
      <c r="NR46" s="68"/>
      <c r="NS46" s="68"/>
      <c r="NT46" s="68"/>
      <c r="NU46" s="68"/>
      <c r="NV46" s="68"/>
      <c r="NW46" s="68"/>
      <c r="NX46" s="68"/>
      <c r="NY46" s="68"/>
      <c r="NZ46" s="68"/>
      <c r="OA46" s="68"/>
      <c r="OB46" s="68"/>
      <c r="OC46" s="68"/>
      <c r="OD46" s="68"/>
      <c r="OE46" s="68"/>
      <c r="OF46" s="68"/>
      <c r="OG46" s="68"/>
      <c r="OH46" s="68"/>
      <c r="OI46" s="68"/>
      <c r="OJ46" s="68"/>
      <c r="OK46" s="68"/>
      <c r="OL46" s="68"/>
      <c r="OM46" s="68"/>
      <c r="ON46" s="68"/>
      <c r="OO46" s="68"/>
      <c r="OP46" s="68"/>
      <c r="OQ46" s="68"/>
      <c r="OR46" s="68"/>
      <c r="OS46" s="68"/>
      <c r="OT46" s="68"/>
      <c r="OU46" s="68"/>
      <c r="OV46" s="68"/>
      <c r="OW46" s="68"/>
      <c r="OX46" s="68"/>
      <c r="OY46" s="68"/>
      <c r="OZ46" s="68"/>
      <c r="PA46" s="68"/>
      <c r="PB46" s="68"/>
      <c r="PC46" s="68"/>
      <c r="PD46" s="68"/>
      <c r="PE46" s="68"/>
      <c r="PF46" s="68"/>
      <c r="PG46" s="68"/>
      <c r="PH46" s="68"/>
      <c r="PI46" s="68"/>
      <c r="PJ46" s="68"/>
      <c r="PK46" s="68"/>
      <c r="PL46" s="68"/>
      <c r="PM46" s="68"/>
      <c r="PN46" s="68"/>
      <c r="PO46" s="68"/>
      <c r="PP46" s="68"/>
      <c r="PQ46" s="68"/>
      <c r="PR46" s="68"/>
      <c r="PS46" s="68"/>
      <c r="PT46" s="68"/>
      <c r="PU46" s="68"/>
      <c r="PV46" s="68"/>
      <c r="PW46" s="68"/>
      <c r="PX46" s="68"/>
      <c r="PY46" s="68"/>
      <c r="PZ46" s="68"/>
      <c r="QA46" s="68"/>
      <c r="QB46" s="68"/>
      <c r="QC46" s="68"/>
      <c r="QD46" s="68"/>
      <c r="QE46" s="68"/>
      <c r="QF46" s="68"/>
      <c r="QG46" s="68"/>
      <c r="QH46" s="68"/>
      <c r="QI46" s="68"/>
      <c r="QJ46" s="68"/>
      <c r="QK46" s="68"/>
      <c r="QL46" s="68"/>
      <c r="QM46" s="68"/>
      <c r="QN46" s="68"/>
      <c r="QO46" s="68"/>
      <c r="QP46" s="68"/>
      <c r="QQ46" s="68"/>
      <c r="QR46" s="68"/>
      <c r="QS46" s="68"/>
      <c r="QT46" s="68"/>
      <c r="QU46" s="68"/>
      <c r="QV46" s="68"/>
      <c r="QW46" s="68"/>
      <c r="QX46" s="68"/>
      <c r="QY46" s="68"/>
      <c r="QZ46" s="68"/>
      <c r="RA46" s="68"/>
      <c r="RB46" s="68"/>
      <c r="RC46" s="68"/>
      <c r="RD46" s="68"/>
      <c r="RE46" s="68"/>
      <c r="RF46" s="68"/>
      <c r="RG46" s="68"/>
      <c r="RH46" s="68"/>
      <c r="RI46" s="68"/>
      <c r="RJ46" s="68"/>
      <c r="RK46" s="68"/>
      <c r="RL46" s="68"/>
      <c r="RM46" s="68"/>
      <c r="RN46" s="68"/>
      <c r="RO46" s="68"/>
      <c r="RP46" s="68"/>
      <c r="RQ46" s="68"/>
      <c r="RR46" s="68"/>
      <c r="RS46" s="68"/>
      <c r="RT46" s="68"/>
      <c r="RU46" s="68"/>
      <c r="RV46" s="68"/>
      <c r="RW46" s="68"/>
      <c r="RX46" s="68"/>
      <c r="RY46" s="68"/>
      <c r="RZ46" s="68"/>
      <c r="SA46" s="68"/>
      <c r="SB46" s="68"/>
      <c r="SC46" s="68"/>
      <c r="SD46" s="68"/>
      <c r="SE46" s="68"/>
      <c r="SF46" s="68"/>
      <c r="SG46" s="68"/>
      <c r="SH46" s="68"/>
      <c r="SI46" s="68"/>
      <c r="SJ46" s="68"/>
      <c r="SK46" s="68"/>
      <c r="SL46" s="68"/>
      <c r="SM46" s="68"/>
      <c r="SN46" s="68"/>
      <c r="SO46" s="68"/>
      <c r="SP46" s="68"/>
      <c r="SQ46" s="68"/>
      <c r="SR46" s="68"/>
      <c r="SS46" s="68"/>
      <c r="ST46" s="68"/>
      <c r="SU46" s="68"/>
      <c r="SV46" s="68"/>
      <c r="SW46" s="68"/>
      <c r="SX46" s="68"/>
      <c r="SY46" s="68"/>
      <c r="SZ46" s="68"/>
      <c r="TA46" s="68"/>
      <c r="TB46" s="68"/>
      <c r="TC46" s="68"/>
      <c r="TD46" s="68"/>
      <c r="TE46" s="68"/>
      <c r="TF46" s="68"/>
      <c r="TG46" s="68"/>
      <c r="TH46" s="68"/>
      <c r="TI46" s="68"/>
      <c r="TJ46" s="68"/>
      <c r="TK46" s="68"/>
      <c r="TL46" s="68"/>
      <c r="TM46" s="68"/>
      <c r="TN46" s="68"/>
      <c r="TO46" s="68"/>
      <c r="TP46" s="68"/>
      <c r="TQ46" s="68"/>
      <c r="TR46" s="68"/>
      <c r="TS46" s="68"/>
      <c r="TT46" s="68"/>
      <c r="TU46" s="68"/>
      <c r="TV46" s="68"/>
      <c r="TW46" s="68"/>
      <c r="TX46" s="68"/>
      <c r="TY46" s="68"/>
      <c r="TZ46" s="68"/>
      <c r="UA46" s="68"/>
      <c r="UB46" s="68"/>
      <c r="UC46" s="68"/>
      <c r="UD46" s="68"/>
      <c r="UE46" s="68"/>
      <c r="UF46" s="68"/>
      <c r="UG46" s="68"/>
      <c r="UH46" s="68"/>
      <c r="UI46" s="68"/>
      <c r="UJ46" s="68"/>
      <c r="UK46" s="68"/>
      <c r="UL46" s="68"/>
      <c r="UM46" s="68"/>
      <c r="UN46" s="68"/>
      <c r="UO46" s="68"/>
      <c r="UP46" s="68"/>
      <c r="UQ46" s="68"/>
      <c r="UR46" s="68"/>
      <c r="US46" s="68"/>
      <c r="UT46" s="68"/>
      <c r="UU46" s="68"/>
      <c r="UV46" s="68"/>
      <c r="UW46" s="68"/>
      <c r="UX46" s="68"/>
      <c r="UY46" s="68"/>
      <c r="UZ46" s="68"/>
      <c r="VA46" s="68"/>
      <c r="VB46" s="68"/>
      <c r="VC46" s="68"/>
      <c r="VD46" s="68"/>
      <c r="VE46" s="68"/>
      <c r="VF46" s="68"/>
      <c r="VG46" s="68"/>
      <c r="VH46" s="68"/>
      <c r="VI46" s="68"/>
      <c r="VJ46" s="68"/>
      <c r="VK46" s="68"/>
      <c r="VL46" s="68"/>
      <c r="VM46" s="68"/>
      <c r="VN46" s="68"/>
      <c r="VO46" s="68"/>
      <c r="VP46" s="68"/>
      <c r="VQ46" s="68"/>
      <c r="VR46" s="68"/>
      <c r="VS46" s="68"/>
      <c r="VT46" s="68"/>
      <c r="VU46" s="68"/>
      <c r="VV46" s="68"/>
      <c r="VW46" s="68"/>
      <c r="VX46" s="68"/>
      <c r="VY46" s="68"/>
      <c r="VZ46" s="68"/>
      <c r="WA46" s="68"/>
      <c r="WB46" s="68"/>
      <c r="WC46" s="68"/>
      <c r="WD46" s="68"/>
      <c r="WE46" s="68"/>
      <c r="WF46" s="68"/>
      <c r="WG46" s="68"/>
      <c r="WH46" s="68"/>
      <c r="WI46" s="68"/>
      <c r="WJ46" s="68"/>
      <c r="WK46" s="68"/>
      <c r="WL46" s="68"/>
      <c r="WM46" s="68"/>
      <c r="WN46" s="68"/>
      <c r="WO46" s="68"/>
      <c r="WP46" s="68"/>
      <c r="WQ46" s="68"/>
      <c r="WR46" s="68"/>
      <c r="WS46" s="68"/>
      <c r="WT46" s="68"/>
      <c r="WU46" s="68"/>
      <c r="WV46" s="68"/>
      <c r="WW46" s="68"/>
      <c r="WX46" s="68"/>
      <c r="WY46" s="68"/>
      <c r="WZ46" s="68"/>
      <c r="XA46" s="68"/>
      <c r="XB46" s="68"/>
      <c r="XC46" s="68"/>
      <c r="XD46" s="68"/>
      <c r="XE46" s="68"/>
      <c r="XF46" s="68"/>
      <c r="XG46" s="68"/>
      <c r="XH46" s="68"/>
      <c r="XI46" s="68"/>
      <c r="XJ46" s="68"/>
      <c r="XK46" s="68"/>
      <c r="XL46" s="68"/>
      <c r="XM46" s="68"/>
      <c r="XN46" s="68"/>
      <c r="XO46" s="68"/>
      <c r="XP46" s="68"/>
      <c r="XQ46" s="68"/>
      <c r="XR46" s="68"/>
      <c r="XS46" s="68"/>
      <c r="XT46" s="68"/>
      <c r="XU46" s="68"/>
      <c r="XV46" s="68"/>
      <c r="XW46" s="68"/>
      <c r="XX46" s="68"/>
      <c r="XY46" s="68"/>
      <c r="XZ46" s="68"/>
      <c r="YA46" s="68"/>
      <c r="YB46" s="68"/>
      <c r="YC46" s="68"/>
      <c r="YD46" s="68"/>
      <c r="YE46" s="68"/>
      <c r="YF46" s="68"/>
      <c r="YG46" s="68"/>
      <c r="YH46" s="68"/>
      <c r="YI46" s="68"/>
      <c r="YJ46" s="68"/>
      <c r="YK46" s="68"/>
      <c r="YL46" s="68"/>
      <c r="YM46" s="68"/>
      <c r="YN46" s="68"/>
      <c r="YO46" s="68"/>
      <c r="YP46" s="68"/>
      <c r="YQ46" s="68"/>
      <c r="YR46" s="68"/>
      <c r="YS46" s="68"/>
      <c r="YT46" s="68"/>
      <c r="YU46" s="68"/>
      <c r="YV46" s="68"/>
      <c r="YW46" s="68"/>
      <c r="YX46" s="68"/>
      <c r="YY46" s="68"/>
      <c r="YZ46" s="68"/>
      <c r="ZA46" s="68"/>
      <c r="ZB46" s="68"/>
      <c r="ZC46" s="68"/>
      <c r="ZD46" s="68"/>
      <c r="ZE46" s="68"/>
      <c r="ZF46" s="68"/>
      <c r="ZG46" s="68"/>
      <c r="ZH46" s="68"/>
      <c r="ZI46" s="68"/>
      <c r="ZJ46" s="68"/>
      <c r="ZK46" s="68"/>
      <c r="ZL46" s="68"/>
      <c r="ZM46" s="68"/>
      <c r="ZN46" s="68"/>
      <c r="ZO46" s="68"/>
      <c r="ZP46" s="68"/>
      <c r="ZQ46" s="68"/>
      <c r="ZR46" s="68"/>
      <c r="ZS46" s="68"/>
      <c r="ZT46" s="68"/>
      <c r="ZU46" s="68"/>
      <c r="ZV46" s="68"/>
      <c r="ZW46" s="68"/>
      <c r="ZX46" s="68"/>
      <c r="ZY46" s="68"/>
      <c r="ZZ46" s="68"/>
      <c r="AAA46" s="68"/>
      <c r="AAB46" s="68"/>
      <c r="AAC46" s="68"/>
      <c r="AAD46" s="68"/>
      <c r="AAE46" s="68"/>
      <c r="AAF46" s="68"/>
      <c r="AAG46" s="68"/>
      <c r="AAH46" s="68"/>
      <c r="AAI46" s="68"/>
      <c r="AAJ46" s="68"/>
      <c r="AAK46" s="68"/>
      <c r="AAL46" s="68"/>
      <c r="AAM46" s="68"/>
      <c r="AAN46" s="68"/>
      <c r="AAO46" s="68"/>
      <c r="AAP46" s="68"/>
      <c r="AAQ46" s="68"/>
      <c r="AAR46" s="68"/>
      <c r="AAS46" s="68"/>
      <c r="AAT46" s="68"/>
      <c r="AAU46" s="68"/>
      <c r="AAV46" s="68"/>
      <c r="AAW46" s="68"/>
      <c r="AAX46" s="68"/>
      <c r="AAY46" s="68"/>
      <c r="AAZ46" s="68"/>
      <c r="ABA46" s="68"/>
      <c r="ABB46" s="68"/>
      <c r="ABC46" s="68"/>
      <c r="ABD46" s="68"/>
      <c r="ABE46" s="68"/>
      <c r="ABF46" s="68"/>
      <c r="ABG46" s="68"/>
      <c r="ABH46" s="68"/>
      <c r="ABI46" s="68"/>
      <c r="ABJ46" s="68"/>
      <c r="ABK46" s="68"/>
      <c r="ABL46" s="68"/>
      <c r="ABM46" s="68"/>
      <c r="ABN46" s="68"/>
      <c r="ABO46" s="68"/>
      <c r="ABP46" s="68"/>
      <c r="ABQ46" s="68"/>
      <c r="ABR46" s="68"/>
      <c r="ABS46" s="68"/>
      <c r="ABT46" s="68"/>
      <c r="ABU46" s="68"/>
      <c r="ABV46" s="68"/>
      <c r="ABW46" s="68"/>
      <c r="ABX46" s="68"/>
      <c r="ABY46" s="68"/>
      <c r="ABZ46" s="68"/>
      <c r="ACA46" s="68"/>
      <c r="ACB46" s="68"/>
      <c r="ACC46" s="68"/>
      <c r="ACD46" s="68"/>
      <c r="ACE46" s="68"/>
      <c r="ACF46" s="68"/>
      <c r="ACG46" s="68"/>
      <c r="ACH46" s="68"/>
      <c r="ACI46" s="68"/>
      <c r="ACJ46" s="68"/>
      <c r="ACK46" s="68"/>
      <c r="ACL46" s="68"/>
      <c r="ACM46" s="68"/>
      <c r="ACN46" s="68"/>
      <c r="ACO46" s="68"/>
      <c r="ACP46" s="68"/>
      <c r="ACQ46" s="68"/>
      <c r="ACR46" s="68"/>
      <c r="ACS46" s="68"/>
      <c r="ACT46" s="68"/>
      <c r="ACU46" s="68"/>
      <c r="ACV46" s="68"/>
      <c r="ACW46" s="68"/>
      <c r="ACX46" s="68"/>
      <c r="ACY46" s="68"/>
      <c r="ACZ46" s="68"/>
      <c r="ADA46" s="68"/>
      <c r="ADB46" s="68"/>
      <c r="ADC46" s="68"/>
      <c r="ADD46" s="68"/>
      <c r="ADE46" s="68"/>
      <c r="ADF46" s="68"/>
      <c r="ADG46" s="68"/>
      <c r="ADH46" s="68"/>
      <c r="ADI46" s="68"/>
      <c r="ADJ46" s="68"/>
      <c r="ADK46" s="68"/>
      <c r="ADL46" s="68"/>
      <c r="ADM46" s="68"/>
      <c r="ADN46" s="68"/>
      <c r="ADO46" s="68"/>
      <c r="ADP46" s="68"/>
      <c r="ADQ46" s="68"/>
      <c r="ADR46" s="68"/>
      <c r="ADS46" s="68"/>
      <c r="ADT46" s="68"/>
      <c r="ADU46" s="68"/>
      <c r="ADV46" s="68"/>
      <c r="ADW46" s="68"/>
      <c r="ADX46" s="68"/>
      <c r="ADY46" s="68"/>
      <c r="ADZ46" s="68"/>
      <c r="AEA46" s="68"/>
      <c r="AEB46" s="68"/>
      <c r="AEC46" s="68"/>
      <c r="AED46" s="68"/>
      <c r="AEE46" s="68"/>
      <c r="AEF46" s="68"/>
      <c r="AEG46" s="68"/>
      <c r="AEH46" s="68"/>
      <c r="AEI46" s="68"/>
      <c r="AEJ46" s="68"/>
      <c r="AEK46" s="68"/>
      <c r="AEL46" s="68"/>
      <c r="AEM46" s="68"/>
      <c r="AEN46" s="68"/>
      <c r="AEO46" s="68"/>
      <c r="AEP46" s="68"/>
      <c r="AEQ46" s="68"/>
      <c r="AER46" s="68"/>
      <c r="AES46" s="68"/>
      <c r="AET46" s="68"/>
      <c r="AEU46" s="68"/>
      <c r="AEV46" s="68"/>
      <c r="AEW46" s="68"/>
      <c r="AEX46" s="68"/>
      <c r="AEY46" s="68"/>
      <c r="AEZ46" s="68"/>
      <c r="AFA46" s="68"/>
      <c r="AFB46" s="68"/>
      <c r="AFC46" s="68"/>
      <c r="AFD46" s="68"/>
      <c r="AFE46" s="68"/>
      <c r="AFF46" s="68"/>
      <c r="AFG46" s="68"/>
      <c r="AFH46" s="68"/>
      <c r="AFI46" s="68"/>
      <c r="AFJ46" s="68"/>
      <c r="AFK46" s="68"/>
      <c r="AFL46" s="68"/>
      <c r="AFM46" s="68"/>
      <c r="AFN46" s="68"/>
      <c r="AFO46" s="68"/>
      <c r="AFP46" s="68"/>
      <c r="AFQ46" s="68"/>
      <c r="AFR46" s="68"/>
      <c r="AFS46" s="68"/>
      <c r="AFT46" s="68"/>
      <c r="AFU46" s="68"/>
      <c r="AFV46" s="68"/>
      <c r="AFW46" s="68"/>
      <c r="AFX46" s="68"/>
      <c r="AFY46" s="68"/>
      <c r="AFZ46" s="68"/>
      <c r="AGA46" s="68"/>
      <c r="AGB46" s="68"/>
      <c r="AGC46" s="68"/>
      <c r="AGD46" s="68"/>
      <c r="AGE46" s="68"/>
      <c r="AGF46" s="68"/>
      <c r="AGG46" s="68"/>
      <c r="AGH46" s="68"/>
      <c r="AGI46" s="68"/>
      <c r="AGJ46" s="68"/>
      <c r="AGK46" s="68"/>
      <c r="AGL46" s="68"/>
      <c r="AGM46" s="68"/>
      <c r="AGN46" s="68"/>
      <c r="AGO46" s="68"/>
      <c r="AGP46" s="68"/>
      <c r="AGQ46" s="68"/>
      <c r="AGR46" s="68"/>
      <c r="AGS46" s="68"/>
      <c r="AGT46" s="68"/>
      <c r="AGU46" s="68"/>
      <c r="AGV46" s="68"/>
      <c r="AGW46" s="68"/>
      <c r="AGX46" s="68"/>
      <c r="AGY46" s="68"/>
      <c r="AGZ46" s="68"/>
      <c r="AHA46" s="68"/>
      <c r="AHB46" s="68"/>
      <c r="AHC46" s="68"/>
      <c r="AHD46" s="68"/>
      <c r="AHE46" s="68"/>
      <c r="AHF46" s="68"/>
      <c r="AHG46" s="68"/>
      <c r="AHH46" s="68"/>
      <c r="AHI46" s="68"/>
      <c r="AHJ46" s="68"/>
      <c r="AHK46" s="68"/>
      <c r="AHL46" s="68"/>
      <c r="AHM46" s="68"/>
      <c r="AHN46" s="68"/>
      <c r="AHO46" s="68"/>
      <c r="AHP46" s="68"/>
      <c r="AHQ46" s="68"/>
      <c r="AHR46" s="68"/>
      <c r="AHS46" s="68"/>
      <c r="AHT46" s="68"/>
      <c r="AHU46" s="68"/>
      <c r="AHV46" s="68"/>
      <c r="AHW46" s="68"/>
      <c r="AHX46" s="68"/>
      <c r="AHY46" s="68"/>
      <c r="AHZ46" s="68"/>
      <c r="AIA46" s="68"/>
      <c r="AIB46" s="68"/>
      <c r="AIC46" s="68"/>
      <c r="AID46" s="68"/>
      <c r="AIE46" s="68"/>
      <c r="AIF46" s="68"/>
      <c r="AIG46" s="68"/>
      <c r="AIH46" s="68"/>
      <c r="AII46" s="68"/>
      <c r="AIJ46" s="68"/>
      <c r="AIK46" s="68"/>
      <c r="AIL46" s="68"/>
      <c r="AIM46" s="68"/>
      <c r="AIN46" s="68"/>
      <c r="AIO46" s="68"/>
      <c r="AIP46" s="68"/>
      <c r="AIQ46" s="68"/>
      <c r="AIR46" s="68"/>
      <c r="AIS46" s="68"/>
      <c r="AIT46" s="68"/>
      <c r="AIU46" s="68"/>
      <c r="AIV46" s="68"/>
      <c r="AIW46" s="68"/>
      <c r="AIX46" s="68"/>
      <c r="AIY46" s="68"/>
      <c r="AIZ46" s="68"/>
      <c r="AJA46" s="68"/>
      <c r="AJB46" s="68"/>
      <c r="AJC46" s="68"/>
      <c r="AJD46" s="68"/>
      <c r="AJE46" s="68"/>
      <c r="AJF46" s="68"/>
      <c r="AJG46" s="68"/>
      <c r="AJH46" s="68"/>
      <c r="AJI46" s="68"/>
      <c r="AJJ46" s="68"/>
      <c r="AJK46" s="68"/>
      <c r="AJL46" s="68"/>
      <c r="AJM46" s="68"/>
      <c r="AJN46" s="68"/>
      <c r="AJO46" s="68"/>
      <c r="AJP46" s="68"/>
      <c r="AJQ46" s="68"/>
      <c r="AJR46" s="68"/>
      <c r="AJS46" s="68"/>
      <c r="AJT46" s="68"/>
      <c r="AJU46" s="68"/>
      <c r="AJV46" s="68"/>
      <c r="AJW46" s="68"/>
      <c r="AJX46" s="68"/>
      <c r="AJY46" s="68"/>
      <c r="AJZ46" s="68"/>
      <c r="AKA46" s="68"/>
      <c r="AKB46" s="68"/>
      <c r="AKC46" s="68"/>
      <c r="AKD46" s="68"/>
      <c r="AKE46" s="68"/>
      <c r="AKF46" s="68"/>
      <c r="AKG46" s="68"/>
      <c r="AKH46" s="68"/>
      <c r="AKI46" s="68"/>
      <c r="AKJ46" s="68"/>
      <c r="AKK46" s="68"/>
      <c r="AKL46" s="68"/>
      <c r="AKM46" s="68"/>
      <c r="AKN46" s="68"/>
      <c r="AKO46" s="68"/>
      <c r="AKP46" s="68"/>
      <c r="AKQ46" s="68"/>
      <c r="AKR46" s="68"/>
      <c r="AKS46" s="68"/>
      <c r="AKT46" s="68"/>
      <c r="AKU46" s="68"/>
      <c r="AKV46" s="68"/>
      <c r="AKW46" s="68"/>
      <c r="AKX46" s="68"/>
      <c r="AKY46" s="68"/>
      <c r="AKZ46" s="68"/>
      <c r="ALA46" s="68"/>
      <c r="ALB46" s="68"/>
      <c r="ALC46" s="68"/>
      <c r="ALD46" s="68"/>
      <c r="ALE46" s="68"/>
      <c r="ALF46" s="68"/>
      <c r="ALG46" s="68"/>
      <c r="ALH46" s="68"/>
      <c r="ALI46" s="68"/>
      <c r="ALJ46" s="68"/>
      <c r="ALK46" s="68"/>
      <c r="ALL46" s="68"/>
      <c r="ALM46" s="68"/>
      <c r="ALN46" s="68"/>
      <c r="ALO46" s="68"/>
      <c r="ALP46" s="68"/>
      <c r="ALQ46" s="68"/>
      <c r="ALR46" s="68"/>
      <c r="ALS46" s="68"/>
      <c r="ALT46" s="68"/>
      <c r="ALU46" s="68"/>
      <c r="ALV46" s="68"/>
      <c r="ALW46" s="68"/>
      <c r="ALX46" s="68"/>
      <c r="ALY46" s="68"/>
      <c r="ALZ46" s="68"/>
      <c r="AMA46" s="68"/>
      <c r="AMB46" s="68"/>
      <c r="AMC46" s="68"/>
      <c r="AMD46" s="68"/>
    </row>
    <row r="47" spans="1:1018" ht="18" customHeight="1">
      <c r="A47" s="122" t="s">
        <v>37</v>
      </c>
      <c r="B47" s="25" t="s">
        <v>102</v>
      </c>
      <c r="C47" s="37"/>
      <c r="D47" s="38"/>
      <c r="E47" s="38"/>
      <c r="F47" s="38">
        <v>15000</v>
      </c>
      <c r="G47" s="38"/>
      <c r="H47" s="38"/>
      <c r="I47" s="38"/>
      <c r="J47" s="38"/>
      <c r="K47" s="111"/>
      <c r="L47" s="23" t="s">
        <v>55</v>
      </c>
      <c r="M47" s="112"/>
      <c r="N47" s="87" t="s">
        <v>65</v>
      </c>
    </row>
    <row r="48" spans="1:1018" s="8" customFormat="1" ht="30" customHeight="1">
      <c r="A48" s="119" t="s">
        <v>37</v>
      </c>
      <c r="B48" s="5" t="s">
        <v>103</v>
      </c>
      <c r="C48" s="7">
        <f t="shared" ref="C48:J48" si="11">SUM(C47:C47)</f>
        <v>0</v>
      </c>
      <c r="D48" s="7">
        <f t="shared" si="11"/>
        <v>0</v>
      </c>
      <c r="E48" s="7">
        <f t="shared" si="11"/>
        <v>0</v>
      </c>
      <c r="F48" s="7">
        <f t="shared" si="11"/>
        <v>15000</v>
      </c>
      <c r="G48" s="7">
        <f t="shared" si="11"/>
        <v>0</v>
      </c>
      <c r="H48" s="7">
        <f t="shared" si="11"/>
        <v>0</v>
      </c>
      <c r="I48" s="7">
        <f t="shared" si="11"/>
        <v>0</v>
      </c>
      <c r="J48" s="7">
        <f t="shared" si="11"/>
        <v>0</v>
      </c>
      <c r="K48" s="7">
        <f>SUM(C48:J48)</f>
        <v>15000</v>
      </c>
      <c r="L48" s="110" t="s">
        <v>20</v>
      </c>
      <c r="M48" s="7" t="s">
        <v>20</v>
      </c>
      <c r="N48" s="79"/>
    </row>
    <row r="49" spans="1:1018">
      <c r="A49" s="158" t="s">
        <v>38</v>
      </c>
      <c r="B49" s="161" t="s">
        <v>104</v>
      </c>
      <c r="C49" s="28">
        <v>1388400</v>
      </c>
      <c r="D49" s="29"/>
      <c r="E49" s="29"/>
      <c r="F49" s="29"/>
      <c r="G49" s="29"/>
      <c r="H49" s="29"/>
      <c r="I49" s="29"/>
      <c r="J49" s="29"/>
      <c r="K49" s="113"/>
      <c r="L49" s="23" t="s">
        <v>55</v>
      </c>
      <c r="M49" s="112"/>
      <c r="N49" s="88" t="s">
        <v>68</v>
      </c>
    </row>
    <row r="50" spans="1:1018">
      <c r="A50" s="160"/>
      <c r="B50" s="163"/>
      <c r="C50" s="34"/>
      <c r="F50" s="35">
        <v>7500669.1500000004</v>
      </c>
      <c r="K50" s="114"/>
      <c r="L50" s="23" t="s">
        <v>55</v>
      </c>
      <c r="M50" s="112"/>
      <c r="N50" s="87" t="s">
        <v>65</v>
      </c>
    </row>
    <row r="51" spans="1:1018" s="8" customFormat="1" ht="30" customHeight="1">
      <c r="A51" s="119">
        <v>2040200</v>
      </c>
      <c r="B51" s="5" t="s">
        <v>105</v>
      </c>
      <c r="C51" s="7">
        <f t="shared" ref="C51:J51" si="12">SUM(C49:C50)</f>
        <v>1388400</v>
      </c>
      <c r="D51" s="7">
        <f t="shared" si="12"/>
        <v>0</v>
      </c>
      <c r="E51" s="7">
        <f t="shared" si="12"/>
        <v>0</v>
      </c>
      <c r="F51" s="7">
        <f t="shared" si="12"/>
        <v>7500669.1500000004</v>
      </c>
      <c r="G51" s="7">
        <f t="shared" si="12"/>
        <v>0</v>
      </c>
      <c r="H51" s="7">
        <f t="shared" si="12"/>
        <v>0</v>
      </c>
      <c r="I51" s="7">
        <f t="shared" si="12"/>
        <v>0</v>
      </c>
      <c r="J51" s="7">
        <f t="shared" si="12"/>
        <v>0</v>
      </c>
      <c r="K51" s="7">
        <f>SUM(C51:J51)</f>
        <v>8889069.1500000004</v>
      </c>
      <c r="L51" s="108"/>
      <c r="M51" s="7" t="s">
        <v>20</v>
      </c>
      <c r="N51" s="79"/>
    </row>
    <row r="52" spans="1:1018" s="69" customFormat="1" ht="36.75" customHeight="1">
      <c r="A52" s="173" t="s">
        <v>39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5"/>
      <c r="M52" s="174"/>
      <c r="N52" s="176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8"/>
      <c r="IV52" s="68"/>
      <c r="IW52" s="68"/>
      <c r="IX52" s="68"/>
      <c r="IY52" s="68"/>
      <c r="IZ52" s="68"/>
      <c r="JA52" s="68"/>
      <c r="JB52" s="68"/>
      <c r="JC52" s="68"/>
      <c r="JD52" s="68"/>
      <c r="JE52" s="68"/>
      <c r="JF52" s="68"/>
      <c r="JG52" s="68"/>
      <c r="JH52" s="68"/>
      <c r="JI52" s="68"/>
      <c r="JJ52" s="68"/>
      <c r="JK52" s="68"/>
      <c r="JL52" s="68"/>
      <c r="JM52" s="68"/>
      <c r="JN52" s="68"/>
      <c r="JO52" s="68"/>
      <c r="JP52" s="68"/>
      <c r="JQ52" s="68"/>
      <c r="JR52" s="68"/>
      <c r="JS52" s="68"/>
      <c r="JT52" s="68"/>
      <c r="JU52" s="68"/>
      <c r="JV52" s="68"/>
      <c r="JW52" s="68"/>
      <c r="JX52" s="68"/>
      <c r="JY52" s="68"/>
      <c r="JZ52" s="68"/>
      <c r="KA52" s="68"/>
      <c r="KB52" s="68"/>
      <c r="KC52" s="68"/>
      <c r="KD52" s="68"/>
      <c r="KE52" s="68"/>
      <c r="KF52" s="68"/>
      <c r="KG52" s="68"/>
      <c r="KH52" s="68"/>
      <c r="KI52" s="68"/>
      <c r="KJ52" s="68"/>
      <c r="KK52" s="68"/>
      <c r="KL52" s="68"/>
      <c r="KM52" s="68"/>
      <c r="KN52" s="68"/>
      <c r="KO52" s="68"/>
      <c r="KP52" s="68"/>
      <c r="KQ52" s="68"/>
      <c r="KR52" s="68"/>
      <c r="KS52" s="68"/>
      <c r="KT52" s="68"/>
      <c r="KU52" s="68"/>
      <c r="KV52" s="68"/>
      <c r="KW52" s="68"/>
      <c r="KX52" s="68"/>
      <c r="KY52" s="68"/>
      <c r="KZ52" s="68"/>
      <c r="LA52" s="68"/>
      <c r="LB52" s="68"/>
      <c r="LC52" s="68"/>
      <c r="LD52" s="68"/>
      <c r="LE52" s="68"/>
      <c r="LF52" s="68"/>
      <c r="LG52" s="68"/>
      <c r="LH52" s="68"/>
      <c r="LI52" s="68"/>
      <c r="LJ52" s="68"/>
      <c r="LK52" s="68"/>
      <c r="LL52" s="68"/>
      <c r="LM52" s="68"/>
      <c r="LN52" s="68"/>
      <c r="LO52" s="68"/>
      <c r="LP52" s="68"/>
      <c r="LQ52" s="68"/>
      <c r="LR52" s="68"/>
      <c r="LS52" s="68"/>
      <c r="LT52" s="68"/>
      <c r="LU52" s="68"/>
      <c r="LV52" s="68"/>
      <c r="LW52" s="68"/>
      <c r="LX52" s="68"/>
      <c r="LY52" s="68"/>
      <c r="LZ52" s="68"/>
      <c r="MA52" s="68"/>
      <c r="MB52" s="68"/>
      <c r="MC52" s="68"/>
      <c r="MD52" s="68"/>
      <c r="ME52" s="68"/>
      <c r="MF52" s="68"/>
      <c r="MG52" s="68"/>
      <c r="MH52" s="68"/>
      <c r="MI52" s="68"/>
      <c r="MJ52" s="68"/>
      <c r="MK52" s="68"/>
      <c r="ML52" s="68"/>
      <c r="MM52" s="68"/>
      <c r="MN52" s="68"/>
      <c r="MO52" s="68"/>
      <c r="MP52" s="68"/>
      <c r="MQ52" s="68"/>
      <c r="MR52" s="68"/>
      <c r="MS52" s="68"/>
      <c r="MT52" s="68"/>
      <c r="MU52" s="68"/>
      <c r="MV52" s="68"/>
      <c r="MW52" s="68"/>
      <c r="MX52" s="68"/>
      <c r="MY52" s="68"/>
      <c r="MZ52" s="68"/>
      <c r="NA52" s="68"/>
      <c r="NB52" s="68"/>
      <c r="NC52" s="68"/>
      <c r="ND52" s="68"/>
      <c r="NE52" s="68"/>
      <c r="NF52" s="68"/>
      <c r="NG52" s="68"/>
      <c r="NH52" s="68"/>
      <c r="NI52" s="68"/>
      <c r="NJ52" s="68"/>
      <c r="NK52" s="68"/>
      <c r="NL52" s="68"/>
      <c r="NM52" s="68"/>
      <c r="NN52" s="68"/>
      <c r="NO52" s="68"/>
      <c r="NP52" s="68"/>
      <c r="NQ52" s="68"/>
      <c r="NR52" s="68"/>
      <c r="NS52" s="68"/>
      <c r="NT52" s="68"/>
      <c r="NU52" s="68"/>
      <c r="NV52" s="68"/>
      <c r="NW52" s="68"/>
      <c r="NX52" s="68"/>
      <c r="NY52" s="68"/>
      <c r="NZ52" s="68"/>
      <c r="OA52" s="68"/>
      <c r="OB52" s="68"/>
      <c r="OC52" s="68"/>
      <c r="OD52" s="68"/>
      <c r="OE52" s="68"/>
      <c r="OF52" s="68"/>
      <c r="OG52" s="68"/>
      <c r="OH52" s="68"/>
      <c r="OI52" s="68"/>
      <c r="OJ52" s="68"/>
      <c r="OK52" s="68"/>
      <c r="OL52" s="68"/>
      <c r="OM52" s="68"/>
      <c r="ON52" s="68"/>
      <c r="OO52" s="68"/>
      <c r="OP52" s="68"/>
      <c r="OQ52" s="68"/>
      <c r="OR52" s="68"/>
      <c r="OS52" s="68"/>
      <c r="OT52" s="68"/>
      <c r="OU52" s="68"/>
      <c r="OV52" s="68"/>
      <c r="OW52" s="68"/>
      <c r="OX52" s="68"/>
      <c r="OY52" s="68"/>
      <c r="OZ52" s="68"/>
      <c r="PA52" s="68"/>
      <c r="PB52" s="68"/>
      <c r="PC52" s="68"/>
      <c r="PD52" s="68"/>
      <c r="PE52" s="68"/>
      <c r="PF52" s="68"/>
      <c r="PG52" s="68"/>
      <c r="PH52" s="68"/>
      <c r="PI52" s="68"/>
      <c r="PJ52" s="68"/>
      <c r="PK52" s="68"/>
      <c r="PL52" s="68"/>
      <c r="PM52" s="68"/>
      <c r="PN52" s="68"/>
      <c r="PO52" s="68"/>
      <c r="PP52" s="68"/>
      <c r="PQ52" s="68"/>
      <c r="PR52" s="68"/>
      <c r="PS52" s="68"/>
      <c r="PT52" s="68"/>
      <c r="PU52" s="68"/>
      <c r="PV52" s="68"/>
      <c r="PW52" s="68"/>
      <c r="PX52" s="68"/>
      <c r="PY52" s="68"/>
      <c r="PZ52" s="68"/>
      <c r="QA52" s="68"/>
      <c r="QB52" s="68"/>
      <c r="QC52" s="68"/>
      <c r="QD52" s="68"/>
      <c r="QE52" s="68"/>
      <c r="QF52" s="68"/>
      <c r="QG52" s="68"/>
      <c r="QH52" s="68"/>
      <c r="QI52" s="68"/>
      <c r="QJ52" s="68"/>
      <c r="QK52" s="68"/>
      <c r="QL52" s="68"/>
      <c r="QM52" s="68"/>
      <c r="QN52" s="68"/>
      <c r="QO52" s="68"/>
      <c r="QP52" s="68"/>
      <c r="QQ52" s="68"/>
      <c r="QR52" s="68"/>
      <c r="QS52" s="68"/>
      <c r="QT52" s="68"/>
      <c r="QU52" s="68"/>
      <c r="QV52" s="68"/>
      <c r="QW52" s="68"/>
      <c r="QX52" s="68"/>
      <c r="QY52" s="68"/>
      <c r="QZ52" s="68"/>
      <c r="RA52" s="68"/>
      <c r="RB52" s="68"/>
      <c r="RC52" s="68"/>
      <c r="RD52" s="68"/>
      <c r="RE52" s="68"/>
      <c r="RF52" s="68"/>
      <c r="RG52" s="68"/>
      <c r="RH52" s="68"/>
      <c r="RI52" s="68"/>
      <c r="RJ52" s="68"/>
      <c r="RK52" s="68"/>
      <c r="RL52" s="68"/>
      <c r="RM52" s="68"/>
      <c r="RN52" s="68"/>
      <c r="RO52" s="68"/>
      <c r="RP52" s="68"/>
      <c r="RQ52" s="68"/>
      <c r="RR52" s="68"/>
      <c r="RS52" s="68"/>
      <c r="RT52" s="68"/>
      <c r="RU52" s="68"/>
      <c r="RV52" s="68"/>
      <c r="RW52" s="68"/>
      <c r="RX52" s="68"/>
      <c r="RY52" s="68"/>
      <c r="RZ52" s="68"/>
      <c r="SA52" s="68"/>
      <c r="SB52" s="68"/>
      <c r="SC52" s="68"/>
      <c r="SD52" s="68"/>
      <c r="SE52" s="68"/>
      <c r="SF52" s="68"/>
      <c r="SG52" s="68"/>
      <c r="SH52" s="68"/>
      <c r="SI52" s="68"/>
      <c r="SJ52" s="68"/>
      <c r="SK52" s="68"/>
      <c r="SL52" s="68"/>
      <c r="SM52" s="68"/>
      <c r="SN52" s="68"/>
      <c r="SO52" s="68"/>
      <c r="SP52" s="68"/>
      <c r="SQ52" s="68"/>
      <c r="SR52" s="68"/>
      <c r="SS52" s="68"/>
      <c r="ST52" s="68"/>
      <c r="SU52" s="68"/>
      <c r="SV52" s="68"/>
      <c r="SW52" s="68"/>
      <c r="SX52" s="68"/>
      <c r="SY52" s="68"/>
      <c r="SZ52" s="68"/>
      <c r="TA52" s="68"/>
      <c r="TB52" s="68"/>
      <c r="TC52" s="68"/>
      <c r="TD52" s="68"/>
      <c r="TE52" s="68"/>
      <c r="TF52" s="68"/>
      <c r="TG52" s="68"/>
      <c r="TH52" s="68"/>
      <c r="TI52" s="68"/>
      <c r="TJ52" s="68"/>
      <c r="TK52" s="68"/>
      <c r="TL52" s="68"/>
      <c r="TM52" s="68"/>
      <c r="TN52" s="68"/>
      <c r="TO52" s="68"/>
      <c r="TP52" s="68"/>
      <c r="TQ52" s="68"/>
      <c r="TR52" s="68"/>
      <c r="TS52" s="68"/>
      <c r="TT52" s="68"/>
      <c r="TU52" s="68"/>
      <c r="TV52" s="68"/>
      <c r="TW52" s="68"/>
      <c r="TX52" s="68"/>
      <c r="TY52" s="68"/>
      <c r="TZ52" s="68"/>
      <c r="UA52" s="68"/>
      <c r="UB52" s="68"/>
      <c r="UC52" s="68"/>
      <c r="UD52" s="68"/>
      <c r="UE52" s="68"/>
      <c r="UF52" s="68"/>
      <c r="UG52" s="68"/>
      <c r="UH52" s="68"/>
      <c r="UI52" s="68"/>
      <c r="UJ52" s="68"/>
      <c r="UK52" s="68"/>
      <c r="UL52" s="68"/>
      <c r="UM52" s="68"/>
      <c r="UN52" s="68"/>
      <c r="UO52" s="68"/>
      <c r="UP52" s="68"/>
      <c r="UQ52" s="68"/>
      <c r="UR52" s="68"/>
      <c r="US52" s="68"/>
      <c r="UT52" s="68"/>
      <c r="UU52" s="68"/>
      <c r="UV52" s="68"/>
      <c r="UW52" s="68"/>
      <c r="UX52" s="68"/>
      <c r="UY52" s="68"/>
      <c r="UZ52" s="68"/>
      <c r="VA52" s="68"/>
      <c r="VB52" s="68"/>
      <c r="VC52" s="68"/>
      <c r="VD52" s="68"/>
      <c r="VE52" s="68"/>
      <c r="VF52" s="68"/>
      <c r="VG52" s="68"/>
      <c r="VH52" s="68"/>
      <c r="VI52" s="68"/>
      <c r="VJ52" s="68"/>
      <c r="VK52" s="68"/>
      <c r="VL52" s="68"/>
      <c r="VM52" s="68"/>
      <c r="VN52" s="68"/>
      <c r="VO52" s="68"/>
      <c r="VP52" s="68"/>
      <c r="VQ52" s="68"/>
      <c r="VR52" s="68"/>
      <c r="VS52" s="68"/>
      <c r="VT52" s="68"/>
      <c r="VU52" s="68"/>
      <c r="VV52" s="68"/>
      <c r="VW52" s="68"/>
      <c r="VX52" s="68"/>
      <c r="VY52" s="68"/>
      <c r="VZ52" s="68"/>
      <c r="WA52" s="68"/>
      <c r="WB52" s="68"/>
      <c r="WC52" s="68"/>
      <c r="WD52" s="68"/>
      <c r="WE52" s="68"/>
      <c r="WF52" s="68"/>
      <c r="WG52" s="68"/>
      <c r="WH52" s="68"/>
      <c r="WI52" s="68"/>
      <c r="WJ52" s="68"/>
      <c r="WK52" s="68"/>
      <c r="WL52" s="68"/>
      <c r="WM52" s="68"/>
      <c r="WN52" s="68"/>
      <c r="WO52" s="68"/>
      <c r="WP52" s="68"/>
      <c r="WQ52" s="68"/>
      <c r="WR52" s="68"/>
      <c r="WS52" s="68"/>
      <c r="WT52" s="68"/>
      <c r="WU52" s="68"/>
      <c r="WV52" s="68"/>
      <c r="WW52" s="68"/>
      <c r="WX52" s="68"/>
      <c r="WY52" s="68"/>
      <c r="WZ52" s="68"/>
      <c r="XA52" s="68"/>
      <c r="XB52" s="68"/>
      <c r="XC52" s="68"/>
      <c r="XD52" s="68"/>
      <c r="XE52" s="68"/>
      <c r="XF52" s="68"/>
      <c r="XG52" s="68"/>
      <c r="XH52" s="68"/>
      <c r="XI52" s="68"/>
      <c r="XJ52" s="68"/>
      <c r="XK52" s="68"/>
      <c r="XL52" s="68"/>
      <c r="XM52" s="68"/>
      <c r="XN52" s="68"/>
      <c r="XO52" s="68"/>
      <c r="XP52" s="68"/>
      <c r="XQ52" s="68"/>
      <c r="XR52" s="68"/>
      <c r="XS52" s="68"/>
      <c r="XT52" s="68"/>
      <c r="XU52" s="68"/>
      <c r="XV52" s="68"/>
      <c r="XW52" s="68"/>
      <c r="XX52" s="68"/>
      <c r="XY52" s="68"/>
      <c r="XZ52" s="68"/>
      <c r="YA52" s="68"/>
      <c r="YB52" s="68"/>
      <c r="YC52" s="68"/>
      <c r="YD52" s="68"/>
      <c r="YE52" s="68"/>
      <c r="YF52" s="68"/>
      <c r="YG52" s="68"/>
      <c r="YH52" s="68"/>
      <c r="YI52" s="68"/>
      <c r="YJ52" s="68"/>
      <c r="YK52" s="68"/>
      <c r="YL52" s="68"/>
      <c r="YM52" s="68"/>
      <c r="YN52" s="68"/>
      <c r="YO52" s="68"/>
      <c r="YP52" s="68"/>
      <c r="YQ52" s="68"/>
      <c r="YR52" s="68"/>
      <c r="YS52" s="68"/>
      <c r="YT52" s="68"/>
      <c r="YU52" s="68"/>
      <c r="YV52" s="68"/>
      <c r="YW52" s="68"/>
      <c r="YX52" s="68"/>
      <c r="YY52" s="68"/>
      <c r="YZ52" s="68"/>
      <c r="ZA52" s="68"/>
      <c r="ZB52" s="68"/>
      <c r="ZC52" s="68"/>
      <c r="ZD52" s="68"/>
      <c r="ZE52" s="68"/>
      <c r="ZF52" s="68"/>
      <c r="ZG52" s="68"/>
      <c r="ZH52" s="68"/>
      <c r="ZI52" s="68"/>
      <c r="ZJ52" s="68"/>
      <c r="ZK52" s="68"/>
      <c r="ZL52" s="68"/>
      <c r="ZM52" s="68"/>
      <c r="ZN52" s="68"/>
      <c r="ZO52" s="68"/>
      <c r="ZP52" s="68"/>
      <c r="ZQ52" s="68"/>
      <c r="ZR52" s="68"/>
      <c r="ZS52" s="68"/>
      <c r="ZT52" s="68"/>
      <c r="ZU52" s="68"/>
      <c r="ZV52" s="68"/>
      <c r="ZW52" s="68"/>
      <c r="ZX52" s="68"/>
      <c r="ZY52" s="68"/>
      <c r="ZZ52" s="68"/>
      <c r="AAA52" s="68"/>
      <c r="AAB52" s="68"/>
      <c r="AAC52" s="68"/>
      <c r="AAD52" s="68"/>
      <c r="AAE52" s="68"/>
      <c r="AAF52" s="68"/>
      <c r="AAG52" s="68"/>
      <c r="AAH52" s="68"/>
      <c r="AAI52" s="68"/>
      <c r="AAJ52" s="68"/>
      <c r="AAK52" s="68"/>
      <c r="AAL52" s="68"/>
      <c r="AAM52" s="68"/>
      <c r="AAN52" s="68"/>
      <c r="AAO52" s="68"/>
      <c r="AAP52" s="68"/>
      <c r="AAQ52" s="68"/>
      <c r="AAR52" s="68"/>
      <c r="AAS52" s="68"/>
      <c r="AAT52" s="68"/>
      <c r="AAU52" s="68"/>
      <c r="AAV52" s="68"/>
      <c r="AAW52" s="68"/>
      <c r="AAX52" s="68"/>
      <c r="AAY52" s="68"/>
      <c r="AAZ52" s="68"/>
      <c r="ABA52" s="68"/>
      <c r="ABB52" s="68"/>
      <c r="ABC52" s="68"/>
      <c r="ABD52" s="68"/>
      <c r="ABE52" s="68"/>
      <c r="ABF52" s="68"/>
      <c r="ABG52" s="68"/>
      <c r="ABH52" s="68"/>
      <c r="ABI52" s="68"/>
      <c r="ABJ52" s="68"/>
      <c r="ABK52" s="68"/>
      <c r="ABL52" s="68"/>
      <c r="ABM52" s="68"/>
      <c r="ABN52" s="68"/>
      <c r="ABO52" s="68"/>
      <c r="ABP52" s="68"/>
      <c r="ABQ52" s="68"/>
      <c r="ABR52" s="68"/>
      <c r="ABS52" s="68"/>
      <c r="ABT52" s="68"/>
      <c r="ABU52" s="68"/>
      <c r="ABV52" s="68"/>
      <c r="ABW52" s="68"/>
      <c r="ABX52" s="68"/>
      <c r="ABY52" s="68"/>
      <c r="ABZ52" s="68"/>
      <c r="ACA52" s="68"/>
      <c r="ACB52" s="68"/>
      <c r="ACC52" s="68"/>
      <c r="ACD52" s="68"/>
      <c r="ACE52" s="68"/>
      <c r="ACF52" s="68"/>
      <c r="ACG52" s="68"/>
      <c r="ACH52" s="68"/>
      <c r="ACI52" s="68"/>
      <c r="ACJ52" s="68"/>
      <c r="ACK52" s="68"/>
      <c r="ACL52" s="68"/>
      <c r="ACM52" s="68"/>
      <c r="ACN52" s="68"/>
      <c r="ACO52" s="68"/>
      <c r="ACP52" s="68"/>
      <c r="ACQ52" s="68"/>
      <c r="ACR52" s="68"/>
      <c r="ACS52" s="68"/>
      <c r="ACT52" s="68"/>
      <c r="ACU52" s="68"/>
      <c r="ACV52" s="68"/>
      <c r="ACW52" s="68"/>
      <c r="ACX52" s="68"/>
      <c r="ACY52" s="68"/>
      <c r="ACZ52" s="68"/>
      <c r="ADA52" s="68"/>
      <c r="ADB52" s="68"/>
      <c r="ADC52" s="68"/>
      <c r="ADD52" s="68"/>
      <c r="ADE52" s="68"/>
      <c r="ADF52" s="68"/>
      <c r="ADG52" s="68"/>
      <c r="ADH52" s="68"/>
      <c r="ADI52" s="68"/>
      <c r="ADJ52" s="68"/>
      <c r="ADK52" s="68"/>
      <c r="ADL52" s="68"/>
      <c r="ADM52" s="68"/>
      <c r="ADN52" s="68"/>
      <c r="ADO52" s="68"/>
      <c r="ADP52" s="68"/>
      <c r="ADQ52" s="68"/>
      <c r="ADR52" s="68"/>
      <c r="ADS52" s="68"/>
      <c r="ADT52" s="68"/>
      <c r="ADU52" s="68"/>
      <c r="ADV52" s="68"/>
      <c r="ADW52" s="68"/>
      <c r="ADX52" s="68"/>
      <c r="ADY52" s="68"/>
      <c r="ADZ52" s="68"/>
      <c r="AEA52" s="68"/>
      <c r="AEB52" s="68"/>
      <c r="AEC52" s="68"/>
      <c r="AED52" s="68"/>
      <c r="AEE52" s="68"/>
      <c r="AEF52" s="68"/>
      <c r="AEG52" s="68"/>
      <c r="AEH52" s="68"/>
      <c r="AEI52" s="68"/>
      <c r="AEJ52" s="68"/>
      <c r="AEK52" s="68"/>
      <c r="AEL52" s="68"/>
      <c r="AEM52" s="68"/>
      <c r="AEN52" s="68"/>
      <c r="AEO52" s="68"/>
      <c r="AEP52" s="68"/>
      <c r="AEQ52" s="68"/>
      <c r="AER52" s="68"/>
      <c r="AES52" s="68"/>
      <c r="AET52" s="68"/>
      <c r="AEU52" s="68"/>
      <c r="AEV52" s="68"/>
      <c r="AEW52" s="68"/>
      <c r="AEX52" s="68"/>
      <c r="AEY52" s="68"/>
      <c r="AEZ52" s="68"/>
      <c r="AFA52" s="68"/>
      <c r="AFB52" s="68"/>
      <c r="AFC52" s="68"/>
      <c r="AFD52" s="68"/>
      <c r="AFE52" s="68"/>
      <c r="AFF52" s="68"/>
      <c r="AFG52" s="68"/>
      <c r="AFH52" s="68"/>
      <c r="AFI52" s="68"/>
      <c r="AFJ52" s="68"/>
      <c r="AFK52" s="68"/>
      <c r="AFL52" s="68"/>
      <c r="AFM52" s="68"/>
      <c r="AFN52" s="68"/>
      <c r="AFO52" s="68"/>
      <c r="AFP52" s="68"/>
      <c r="AFQ52" s="68"/>
      <c r="AFR52" s="68"/>
      <c r="AFS52" s="68"/>
      <c r="AFT52" s="68"/>
      <c r="AFU52" s="68"/>
      <c r="AFV52" s="68"/>
      <c r="AFW52" s="68"/>
      <c r="AFX52" s="68"/>
      <c r="AFY52" s="68"/>
      <c r="AFZ52" s="68"/>
      <c r="AGA52" s="68"/>
      <c r="AGB52" s="68"/>
      <c r="AGC52" s="68"/>
      <c r="AGD52" s="68"/>
      <c r="AGE52" s="68"/>
      <c r="AGF52" s="68"/>
      <c r="AGG52" s="68"/>
      <c r="AGH52" s="68"/>
      <c r="AGI52" s="68"/>
      <c r="AGJ52" s="68"/>
      <c r="AGK52" s="68"/>
      <c r="AGL52" s="68"/>
      <c r="AGM52" s="68"/>
      <c r="AGN52" s="68"/>
      <c r="AGO52" s="68"/>
      <c r="AGP52" s="68"/>
      <c r="AGQ52" s="68"/>
      <c r="AGR52" s="68"/>
      <c r="AGS52" s="68"/>
      <c r="AGT52" s="68"/>
      <c r="AGU52" s="68"/>
      <c r="AGV52" s="68"/>
      <c r="AGW52" s="68"/>
      <c r="AGX52" s="68"/>
      <c r="AGY52" s="68"/>
      <c r="AGZ52" s="68"/>
      <c r="AHA52" s="68"/>
      <c r="AHB52" s="68"/>
      <c r="AHC52" s="68"/>
      <c r="AHD52" s="68"/>
      <c r="AHE52" s="68"/>
      <c r="AHF52" s="68"/>
      <c r="AHG52" s="68"/>
      <c r="AHH52" s="68"/>
      <c r="AHI52" s="68"/>
      <c r="AHJ52" s="68"/>
      <c r="AHK52" s="68"/>
      <c r="AHL52" s="68"/>
      <c r="AHM52" s="68"/>
      <c r="AHN52" s="68"/>
      <c r="AHO52" s="68"/>
      <c r="AHP52" s="68"/>
      <c r="AHQ52" s="68"/>
      <c r="AHR52" s="68"/>
      <c r="AHS52" s="68"/>
      <c r="AHT52" s="68"/>
      <c r="AHU52" s="68"/>
      <c r="AHV52" s="68"/>
      <c r="AHW52" s="68"/>
      <c r="AHX52" s="68"/>
      <c r="AHY52" s="68"/>
      <c r="AHZ52" s="68"/>
      <c r="AIA52" s="68"/>
      <c r="AIB52" s="68"/>
      <c r="AIC52" s="68"/>
      <c r="AID52" s="68"/>
      <c r="AIE52" s="68"/>
      <c r="AIF52" s="68"/>
      <c r="AIG52" s="68"/>
      <c r="AIH52" s="68"/>
      <c r="AII52" s="68"/>
      <c r="AIJ52" s="68"/>
      <c r="AIK52" s="68"/>
      <c r="AIL52" s="68"/>
      <c r="AIM52" s="68"/>
      <c r="AIN52" s="68"/>
      <c r="AIO52" s="68"/>
      <c r="AIP52" s="68"/>
      <c r="AIQ52" s="68"/>
      <c r="AIR52" s="68"/>
      <c r="AIS52" s="68"/>
      <c r="AIT52" s="68"/>
      <c r="AIU52" s="68"/>
      <c r="AIV52" s="68"/>
      <c r="AIW52" s="68"/>
      <c r="AIX52" s="68"/>
      <c r="AIY52" s="68"/>
      <c r="AIZ52" s="68"/>
      <c r="AJA52" s="68"/>
      <c r="AJB52" s="68"/>
      <c r="AJC52" s="68"/>
      <c r="AJD52" s="68"/>
      <c r="AJE52" s="68"/>
      <c r="AJF52" s="68"/>
      <c r="AJG52" s="68"/>
      <c r="AJH52" s="68"/>
      <c r="AJI52" s="68"/>
      <c r="AJJ52" s="68"/>
      <c r="AJK52" s="68"/>
      <c r="AJL52" s="68"/>
      <c r="AJM52" s="68"/>
      <c r="AJN52" s="68"/>
      <c r="AJO52" s="68"/>
      <c r="AJP52" s="68"/>
      <c r="AJQ52" s="68"/>
      <c r="AJR52" s="68"/>
      <c r="AJS52" s="68"/>
      <c r="AJT52" s="68"/>
      <c r="AJU52" s="68"/>
      <c r="AJV52" s="68"/>
      <c r="AJW52" s="68"/>
      <c r="AJX52" s="68"/>
      <c r="AJY52" s="68"/>
      <c r="AJZ52" s="68"/>
      <c r="AKA52" s="68"/>
      <c r="AKB52" s="68"/>
      <c r="AKC52" s="68"/>
      <c r="AKD52" s="68"/>
      <c r="AKE52" s="68"/>
      <c r="AKF52" s="68"/>
      <c r="AKG52" s="68"/>
      <c r="AKH52" s="68"/>
      <c r="AKI52" s="68"/>
      <c r="AKJ52" s="68"/>
      <c r="AKK52" s="68"/>
      <c r="AKL52" s="68"/>
      <c r="AKM52" s="68"/>
      <c r="AKN52" s="68"/>
      <c r="AKO52" s="68"/>
      <c r="AKP52" s="68"/>
      <c r="AKQ52" s="68"/>
      <c r="AKR52" s="68"/>
      <c r="AKS52" s="68"/>
      <c r="AKT52" s="68"/>
      <c r="AKU52" s="68"/>
      <c r="AKV52" s="68"/>
      <c r="AKW52" s="68"/>
      <c r="AKX52" s="68"/>
      <c r="AKY52" s="68"/>
      <c r="AKZ52" s="68"/>
      <c r="ALA52" s="68"/>
      <c r="ALB52" s="68"/>
      <c r="ALC52" s="68"/>
      <c r="ALD52" s="68"/>
      <c r="ALE52" s="68"/>
      <c r="ALF52" s="68"/>
      <c r="ALG52" s="68"/>
      <c r="ALH52" s="68"/>
      <c r="ALI52" s="68"/>
      <c r="ALJ52" s="68"/>
      <c r="ALK52" s="68"/>
      <c r="ALL52" s="68"/>
      <c r="ALM52" s="68"/>
      <c r="ALN52" s="68"/>
      <c r="ALO52" s="68"/>
      <c r="ALP52" s="68"/>
      <c r="ALQ52" s="68"/>
      <c r="ALR52" s="68"/>
      <c r="ALS52" s="68"/>
      <c r="ALT52" s="68"/>
      <c r="ALU52" s="68"/>
      <c r="ALV52" s="68"/>
      <c r="ALW52" s="68"/>
      <c r="ALX52" s="68"/>
      <c r="ALY52" s="68"/>
      <c r="ALZ52" s="68"/>
      <c r="AMA52" s="68"/>
      <c r="AMB52" s="68"/>
      <c r="AMC52" s="68"/>
      <c r="AMD52" s="68"/>
    </row>
    <row r="53" spans="1:1018">
      <c r="A53" s="158">
        <v>2990101</v>
      </c>
      <c r="B53" s="161" t="s">
        <v>106</v>
      </c>
      <c r="C53" s="28">
        <v>200000</v>
      </c>
      <c r="D53" s="29"/>
      <c r="E53" s="29"/>
      <c r="F53" s="29"/>
      <c r="G53" s="29"/>
      <c r="H53" s="29"/>
      <c r="I53" s="29"/>
      <c r="J53" s="29"/>
      <c r="K53" s="113"/>
      <c r="L53" s="23" t="s">
        <v>55</v>
      </c>
      <c r="M53" s="112"/>
      <c r="N53" s="89" t="s">
        <v>81</v>
      </c>
    </row>
    <row r="54" spans="1:1018">
      <c r="A54" s="160"/>
      <c r="B54" s="163"/>
      <c r="C54" s="34"/>
      <c r="K54" s="114"/>
      <c r="L54" s="23" t="s">
        <v>55</v>
      </c>
      <c r="M54" s="112"/>
      <c r="N54" s="90" t="s">
        <v>85</v>
      </c>
    </row>
    <row r="55" spans="1:1018" s="8" customFormat="1" ht="30" customHeight="1">
      <c r="A55" s="119">
        <v>2990101</v>
      </c>
      <c r="B55" s="5" t="s">
        <v>107</v>
      </c>
      <c r="C55" s="7">
        <f t="shared" ref="C55:J55" si="13">SUM(C53:C54)</f>
        <v>200000</v>
      </c>
      <c r="D55" s="7">
        <f t="shared" si="13"/>
        <v>0</v>
      </c>
      <c r="E55" s="7">
        <f t="shared" si="13"/>
        <v>0</v>
      </c>
      <c r="F55" s="7"/>
      <c r="G55" s="7">
        <f t="shared" si="13"/>
        <v>0</v>
      </c>
      <c r="H55" s="7">
        <f t="shared" si="13"/>
        <v>0</v>
      </c>
      <c r="I55" s="7">
        <f t="shared" si="13"/>
        <v>0</v>
      </c>
      <c r="J55" s="7">
        <f t="shared" si="13"/>
        <v>0</v>
      </c>
      <c r="K55" s="7">
        <f>SUM(C55:J55)</f>
        <v>200000</v>
      </c>
      <c r="L55" s="110" t="s">
        <v>20</v>
      </c>
      <c r="M55" s="7">
        <f>+SUM(K53:K54)</f>
        <v>0</v>
      </c>
      <c r="N55" s="79"/>
    </row>
    <row r="56" spans="1:1018" ht="18" customHeight="1">
      <c r="A56" s="122">
        <v>2990105</v>
      </c>
      <c r="B56" s="26" t="s">
        <v>108</v>
      </c>
      <c r="C56" s="37"/>
      <c r="D56" s="38"/>
      <c r="E56" s="38"/>
      <c r="F56" s="38">
        <v>3071137.97</v>
      </c>
      <c r="G56" s="38"/>
      <c r="H56" s="38"/>
      <c r="I56" s="38"/>
      <c r="J56" s="38"/>
      <c r="K56" s="111"/>
      <c r="L56" s="23" t="s">
        <v>55</v>
      </c>
      <c r="M56" s="112"/>
      <c r="N56" s="90" t="s">
        <v>65</v>
      </c>
    </row>
    <row r="57" spans="1:1018" s="8" customFormat="1" ht="30" customHeight="1">
      <c r="A57" s="119">
        <v>2990105</v>
      </c>
      <c r="B57" s="5" t="s">
        <v>109</v>
      </c>
      <c r="C57" s="7">
        <f t="shared" ref="C57:J57" si="14">SUM(C56:C56)</f>
        <v>0</v>
      </c>
      <c r="D57" s="7">
        <f t="shared" si="14"/>
        <v>0</v>
      </c>
      <c r="E57" s="7">
        <f t="shared" si="14"/>
        <v>0</v>
      </c>
      <c r="F57" s="7">
        <f t="shared" si="14"/>
        <v>3071137.97</v>
      </c>
      <c r="G57" s="7">
        <f t="shared" si="14"/>
        <v>0</v>
      </c>
      <c r="H57" s="7">
        <f t="shared" si="14"/>
        <v>0</v>
      </c>
      <c r="I57" s="7">
        <f t="shared" si="14"/>
        <v>0</v>
      </c>
      <c r="J57" s="7">
        <f t="shared" si="14"/>
        <v>0</v>
      </c>
      <c r="K57" s="7">
        <f>SUM(C57:J57)</f>
        <v>3071137.97</v>
      </c>
      <c r="L57" s="110" t="s">
        <v>20</v>
      </c>
      <c r="M57" s="7">
        <f>+K57</f>
        <v>3071137.97</v>
      </c>
      <c r="N57" s="79"/>
    </row>
    <row r="58" spans="1:1018" ht="18" customHeight="1">
      <c r="A58" s="122">
        <v>2999903</v>
      </c>
      <c r="B58" s="25" t="s">
        <v>110</v>
      </c>
      <c r="C58" s="37">
        <v>500000</v>
      </c>
      <c r="D58" s="38"/>
      <c r="E58" s="38"/>
      <c r="F58" s="38"/>
      <c r="G58" s="38"/>
      <c r="H58" s="38"/>
      <c r="I58" s="38"/>
      <c r="J58" s="38"/>
      <c r="K58" s="111"/>
      <c r="L58" s="23" t="s">
        <v>55</v>
      </c>
      <c r="M58" s="112"/>
      <c r="N58" s="87" t="s">
        <v>81</v>
      </c>
    </row>
    <row r="59" spans="1:1018" s="8" customFormat="1" ht="30" customHeight="1">
      <c r="A59" s="119" t="s">
        <v>40</v>
      </c>
      <c r="B59" s="91" t="s">
        <v>94</v>
      </c>
      <c r="C59" s="7">
        <f t="shared" ref="C59:J59" si="15">SUM(C58:C58)</f>
        <v>500000</v>
      </c>
      <c r="D59" s="7">
        <f t="shared" si="15"/>
        <v>0</v>
      </c>
      <c r="E59" s="7">
        <f t="shared" si="15"/>
        <v>0</v>
      </c>
      <c r="F59" s="7">
        <f t="shared" si="15"/>
        <v>0</v>
      </c>
      <c r="G59" s="7">
        <f t="shared" si="15"/>
        <v>0</v>
      </c>
      <c r="H59" s="7">
        <f t="shared" si="15"/>
        <v>0</v>
      </c>
      <c r="I59" s="7">
        <f t="shared" si="15"/>
        <v>0</v>
      </c>
      <c r="J59" s="7">
        <f t="shared" si="15"/>
        <v>0</v>
      </c>
      <c r="K59" s="7">
        <f>SUM(C59:J59)</f>
        <v>500000</v>
      </c>
      <c r="L59" s="115"/>
      <c r="M59" s="7" t="s">
        <v>20</v>
      </c>
      <c r="N59" s="92"/>
    </row>
    <row r="60" spans="1:1018" s="69" customFormat="1" ht="36.75" customHeight="1">
      <c r="A60" s="198" t="s">
        <v>41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99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8"/>
      <c r="IG60" s="68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8"/>
      <c r="IV60" s="68"/>
      <c r="IW60" s="68"/>
      <c r="IX60" s="68"/>
      <c r="IY60" s="68"/>
      <c r="IZ60" s="68"/>
      <c r="JA60" s="68"/>
      <c r="JB60" s="68"/>
      <c r="JC60" s="68"/>
      <c r="JD60" s="68"/>
      <c r="JE60" s="68"/>
      <c r="JF60" s="68"/>
      <c r="JG60" s="68"/>
      <c r="JH60" s="68"/>
      <c r="JI60" s="68"/>
      <c r="JJ60" s="68"/>
      <c r="JK60" s="68"/>
      <c r="JL60" s="68"/>
      <c r="JM60" s="68"/>
      <c r="JN60" s="68"/>
      <c r="JO60" s="68"/>
      <c r="JP60" s="68"/>
      <c r="JQ60" s="68"/>
      <c r="JR60" s="68"/>
      <c r="JS60" s="68"/>
      <c r="JT60" s="68"/>
      <c r="JU60" s="68"/>
      <c r="JV60" s="68"/>
      <c r="JW60" s="68"/>
      <c r="JX60" s="68"/>
      <c r="JY60" s="68"/>
      <c r="JZ60" s="68"/>
      <c r="KA60" s="68"/>
      <c r="KB60" s="68"/>
      <c r="KC60" s="68"/>
      <c r="KD60" s="68"/>
      <c r="KE60" s="68"/>
      <c r="KF60" s="68"/>
      <c r="KG60" s="68"/>
      <c r="KH60" s="68"/>
      <c r="KI60" s="68"/>
      <c r="KJ60" s="68"/>
      <c r="KK60" s="68"/>
      <c r="KL60" s="68"/>
      <c r="KM60" s="68"/>
      <c r="KN60" s="68"/>
      <c r="KO60" s="68"/>
      <c r="KP60" s="68"/>
      <c r="KQ60" s="68"/>
      <c r="KR60" s="68"/>
      <c r="KS60" s="68"/>
      <c r="KT60" s="68"/>
      <c r="KU60" s="68"/>
      <c r="KV60" s="68"/>
      <c r="KW60" s="68"/>
      <c r="KX60" s="68"/>
      <c r="KY60" s="68"/>
      <c r="KZ60" s="68"/>
      <c r="LA60" s="68"/>
      <c r="LB60" s="68"/>
      <c r="LC60" s="68"/>
      <c r="LD60" s="68"/>
      <c r="LE60" s="68"/>
      <c r="LF60" s="68"/>
      <c r="LG60" s="68"/>
      <c r="LH60" s="68"/>
      <c r="LI60" s="68"/>
      <c r="LJ60" s="68"/>
      <c r="LK60" s="68"/>
      <c r="LL60" s="68"/>
      <c r="LM60" s="68"/>
      <c r="LN60" s="68"/>
      <c r="LO60" s="68"/>
      <c r="LP60" s="68"/>
      <c r="LQ60" s="68"/>
      <c r="LR60" s="68"/>
      <c r="LS60" s="68"/>
      <c r="LT60" s="68"/>
      <c r="LU60" s="68"/>
      <c r="LV60" s="68"/>
      <c r="LW60" s="68"/>
      <c r="LX60" s="68"/>
      <c r="LY60" s="68"/>
      <c r="LZ60" s="68"/>
      <c r="MA60" s="68"/>
      <c r="MB60" s="68"/>
      <c r="MC60" s="68"/>
      <c r="MD60" s="68"/>
      <c r="ME60" s="68"/>
      <c r="MF60" s="68"/>
      <c r="MG60" s="68"/>
      <c r="MH60" s="68"/>
      <c r="MI60" s="68"/>
      <c r="MJ60" s="68"/>
      <c r="MK60" s="68"/>
      <c r="ML60" s="68"/>
      <c r="MM60" s="68"/>
      <c r="MN60" s="68"/>
      <c r="MO60" s="68"/>
      <c r="MP60" s="68"/>
      <c r="MQ60" s="68"/>
      <c r="MR60" s="68"/>
      <c r="MS60" s="68"/>
      <c r="MT60" s="68"/>
      <c r="MU60" s="68"/>
      <c r="MV60" s="68"/>
      <c r="MW60" s="68"/>
      <c r="MX60" s="68"/>
      <c r="MY60" s="68"/>
      <c r="MZ60" s="68"/>
      <c r="NA60" s="68"/>
      <c r="NB60" s="68"/>
      <c r="NC60" s="68"/>
      <c r="ND60" s="68"/>
      <c r="NE60" s="68"/>
      <c r="NF60" s="68"/>
      <c r="NG60" s="68"/>
      <c r="NH60" s="68"/>
      <c r="NI60" s="68"/>
      <c r="NJ60" s="68"/>
      <c r="NK60" s="68"/>
      <c r="NL60" s="68"/>
      <c r="NM60" s="68"/>
      <c r="NN60" s="68"/>
      <c r="NO60" s="68"/>
      <c r="NP60" s="68"/>
      <c r="NQ60" s="68"/>
      <c r="NR60" s="68"/>
      <c r="NS60" s="68"/>
      <c r="NT60" s="68"/>
      <c r="NU60" s="68"/>
      <c r="NV60" s="68"/>
      <c r="NW60" s="68"/>
      <c r="NX60" s="68"/>
      <c r="NY60" s="68"/>
      <c r="NZ60" s="68"/>
      <c r="OA60" s="68"/>
      <c r="OB60" s="68"/>
      <c r="OC60" s="68"/>
      <c r="OD60" s="68"/>
      <c r="OE60" s="68"/>
      <c r="OF60" s="68"/>
      <c r="OG60" s="68"/>
      <c r="OH60" s="68"/>
      <c r="OI60" s="68"/>
      <c r="OJ60" s="68"/>
      <c r="OK60" s="68"/>
      <c r="OL60" s="68"/>
      <c r="OM60" s="68"/>
      <c r="ON60" s="68"/>
      <c r="OO60" s="68"/>
      <c r="OP60" s="68"/>
      <c r="OQ60" s="68"/>
      <c r="OR60" s="68"/>
      <c r="OS60" s="68"/>
      <c r="OT60" s="68"/>
      <c r="OU60" s="68"/>
      <c r="OV60" s="68"/>
      <c r="OW60" s="68"/>
      <c r="OX60" s="68"/>
      <c r="OY60" s="68"/>
      <c r="OZ60" s="68"/>
      <c r="PA60" s="68"/>
      <c r="PB60" s="68"/>
      <c r="PC60" s="68"/>
      <c r="PD60" s="68"/>
      <c r="PE60" s="68"/>
      <c r="PF60" s="68"/>
      <c r="PG60" s="68"/>
      <c r="PH60" s="68"/>
      <c r="PI60" s="68"/>
      <c r="PJ60" s="68"/>
      <c r="PK60" s="68"/>
      <c r="PL60" s="68"/>
      <c r="PM60" s="68"/>
      <c r="PN60" s="68"/>
      <c r="PO60" s="68"/>
      <c r="PP60" s="68"/>
      <c r="PQ60" s="68"/>
      <c r="PR60" s="68"/>
      <c r="PS60" s="68"/>
      <c r="PT60" s="68"/>
      <c r="PU60" s="68"/>
      <c r="PV60" s="68"/>
      <c r="PW60" s="68"/>
      <c r="PX60" s="68"/>
      <c r="PY60" s="68"/>
      <c r="PZ60" s="68"/>
      <c r="QA60" s="68"/>
      <c r="QB60" s="68"/>
      <c r="QC60" s="68"/>
      <c r="QD60" s="68"/>
      <c r="QE60" s="68"/>
      <c r="QF60" s="68"/>
      <c r="QG60" s="68"/>
      <c r="QH60" s="68"/>
      <c r="QI60" s="68"/>
      <c r="QJ60" s="68"/>
      <c r="QK60" s="68"/>
      <c r="QL60" s="68"/>
      <c r="QM60" s="68"/>
      <c r="QN60" s="68"/>
      <c r="QO60" s="68"/>
      <c r="QP60" s="68"/>
      <c r="QQ60" s="68"/>
      <c r="QR60" s="68"/>
      <c r="QS60" s="68"/>
      <c r="QT60" s="68"/>
      <c r="QU60" s="68"/>
      <c r="QV60" s="68"/>
      <c r="QW60" s="68"/>
      <c r="QX60" s="68"/>
      <c r="QY60" s="68"/>
      <c r="QZ60" s="68"/>
      <c r="RA60" s="68"/>
      <c r="RB60" s="68"/>
      <c r="RC60" s="68"/>
      <c r="RD60" s="68"/>
      <c r="RE60" s="68"/>
      <c r="RF60" s="68"/>
      <c r="RG60" s="68"/>
      <c r="RH60" s="68"/>
      <c r="RI60" s="68"/>
      <c r="RJ60" s="68"/>
      <c r="RK60" s="68"/>
      <c r="RL60" s="68"/>
      <c r="RM60" s="68"/>
      <c r="RN60" s="68"/>
      <c r="RO60" s="68"/>
      <c r="RP60" s="68"/>
      <c r="RQ60" s="68"/>
      <c r="RR60" s="68"/>
      <c r="RS60" s="68"/>
      <c r="RT60" s="68"/>
      <c r="RU60" s="68"/>
      <c r="RV60" s="68"/>
      <c r="RW60" s="68"/>
      <c r="RX60" s="68"/>
      <c r="RY60" s="68"/>
      <c r="RZ60" s="68"/>
      <c r="SA60" s="68"/>
      <c r="SB60" s="68"/>
      <c r="SC60" s="68"/>
      <c r="SD60" s="68"/>
      <c r="SE60" s="68"/>
      <c r="SF60" s="68"/>
      <c r="SG60" s="68"/>
      <c r="SH60" s="68"/>
      <c r="SI60" s="68"/>
      <c r="SJ60" s="68"/>
      <c r="SK60" s="68"/>
      <c r="SL60" s="68"/>
      <c r="SM60" s="68"/>
      <c r="SN60" s="68"/>
      <c r="SO60" s="68"/>
      <c r="SP60" s="68"/>
      <c r="SQ60" s="68"/>
      <c r="SR60" s="68"/>
      <c r="SS60" s="68"/>
      <c r="ST60" s="68"/>
      <c r="SU60" s="68"/>
      <c r="SV60" s="68"/>
      <c r="SW60" s="68"/>
      <c r="SX60" s="68"/>
      <c r="SY60" s="68"/>
      <c r="SZ60" s="68"/>
      <c r="TA60" s="68"/>
      <c r="TB60" s="68"/>
      <c r="TC60" s="68"/>
      <c r="TD60" s="68"/>
      <c r="TE60" s="68"/>
      <c r="TF60" s="68"/>
      <c r="TG60" s="68"/>
      <c r="TH60" s="68"/>
      <c r="TI60" s="68"/>
      <c r="TJ60" s="68"/>
      <c r="TK60" s="68"/>
      <c r="TL60" s="68"/>
      <c r="TM60" s="68"/>
      <c r="TN60" s="68"/>
      <c r="TO60" s="68"/>
      <c r="TP60" s="68"/>
      <c r="TQ60" s="68"/>
      <c r="TR60" s="68"/>
      <c r="TS60" s="68"/>
      <c r="TT60" s="68"/>
      <c r="TU60" s="68"/>
      <c r="TV60" s="68"/>
      <c r="TW60" s="68"/>
      <c r="TX60" s="68"/>
      <c r="TY60" s="68"/>
      <c r="TZ60" s="68"/>
      <c r="UA60" s="68"/>
      <c r="UB60" s="68"/>
      <c r="UC60" s="68"/>
      <c r="UD60" s="68"/>
      <c r="UE60" s="68"/>
      <c r="UF60" s="68"/>
      <c r="UG60" s="68"/>
      <c r="UH60" s="68"/>
      <c r="UI60" s="68"/>
      <c r="UJ60" s="68"/>
      <c r="UK60" s="68"/>
      <c r="UL60" s="68"/>
      <c r="UM60" s="68"/>
      <c r="UN60" s="68"/>
      <c r="UO60" s="68"/>
      <c r="UP60" s="68"/>
      <c r="UQ60" s="68"/>
      <c r="UR60" s="68"/>
      <c r="US60" s="68"/>
      <c r="UT60" s="68"/>
      <c r="UU60" s="68"/>
      <c r="UV60" s="68"/>
      <c r="UW60" s="68"/>
      <c r="UX60" s="68"/>
      <c r="UY60" s="68"/>
      <c r="UZ60" s="68"/>
      <c r="VA60" s="68"/>
      <c r="VB60" s="68"/>
      <c r="VC60" s="68"/>
      <c r="VD60" s="68"/>
      <c r="VE60" s="68"/>
      <c r="VF60" s="68"/>
      <c r="VG60" s="68"/>
      <c r="VH60" s="68"/>
      <c r="VI60" s="68"/>
      <c r="VJ60" s="68"/>
      <c r="VK60" s="68"/>
      <c r="VL60" s="68"/>
      <c r="VM60" s="68"/>
      <c r="VN60" s="68"/>
      <c r="VO60" s="68"/>
      <c r="VP60" s="68"/>
      <c r="VQ60" s="68"/>
      <c r="VR60" s="68"/>
      <c r="VS60" s="68"/>
      <c r="VT60" s="68"/>
      <c r="VU60" s="68"/>
      <c r="VV60" s="68"/>
      <c r="VW60" s="68"/>
      <c r="VX60" s="68"/>
      <c r="VY60" s="68"/>
      <c r="VZ60" s="68"/>
      <c r="WA60" s="68"/>
      <c r="WB60" s="68"/>
      <c r="WC60" s="68"/>
      <c r="WD60" s="68"/>
      <c r="WE60" s="68"/>
      <c r="WF60" s="68"/>
      <c r="WG60" s="68"/>
      <c r="WH60" s="68"/>
      <c r="WI60" s="68"/>
      <c r="WJ60" s="68"/>
      <c r="WK60" s="68"/>
      <c r="WL60" s="68"/>
      <c r="WM60" s="68"/>
      <c r="WN60" s="68"/>
      <c r="WO60" s="68"/>
      <c r="WP60" s="68"/>
      <c r="WQ60" s="68"/>
      <c r="WR60" s="68"/>
      <c r="WS60" s="68"/>
      <c r="WT60" s="68"/>
      <c r="WU60" s="68"/>
      <c r="WV60" s="68"/>
      <c r="WW60" s="68"/>
      <c r="WX60" s="68"/>
      <c r="WY60" s="68"/>
      <c r="WZ60" s="68"/>
      <c r="XA60" s="68"/>
      <c r="XB60" s="68"/>
      <c r="XC60" s="68"/>
      <c r="XD60" s="68"/>
      <c r="XE60" s="68"/>
      <c r="XF60" s="68"/>
      <c r="XG60" s="68"/>
      <c r="XH60" s="68"/>
      <c r="XI60" s="68"/>
      <c r="XJ60" s="68"/>
      <c r="XK60" s="68"/>
      <c r="XL60" s="68"/>
      <c r="XM60" s="68"/>
      <c r="XN60" s="68"/>
      <c r="XO60" s="68"/>
      <c r="XP60" s="68"/>
      <c r="XQ60" s="68"/>
      <c r="XR60" s="68"/>
      <c r="XS60" s="68"/>
      <c r="XT60" s="68"/>
      <c r="XU60" s="68"/>
      <c r="XV60" s="68"/>
      <c r="XW60" s="68"/>
      <c r="XX60" s="68"/>
      <c r="XY60" s="68"/>
      <c r="XZ60" s="68"/>
      <c r="YA60" s="68"/>
      <c r="YB60" s="68"/>
      <c r="YC60" s="68"/>
      <c r="YD60" s="68"/>
      <c r="YE60" s="68"/>
      <c r="YF60" s="68"/>
      <c r="YG60" s="68"/>
      <c r="YH60" s="68"/>
      <c r="YI60" s="68"/>
      <c r="YJ60" s="68"/>
      <c r="YK60" s="68"/>
      <c r="YL60" s="68"/>
      <c r="YM60" s="68"/>
      <c r="YN60" s="68"/>
      <c r="YO60" s="68"/>
      <c r="YP60" s="68"/>
      <c r="YQ60" s="68"/>
      <c r="YR60" s="68"/>
      <c r="YS60" s="68"/>
      <c r="YT60" s="68"/>
      <c r="YU60" s="68"/>
      <c r="YV60" s="68"/>
      <c r="YW60" s="68"/>
      <c r="YX60" s="68"/>
      <c r="YY60" s="68"/>
      <c r="YZ60" s="68"/>
      <c r="ZA60" s="68"/>
      <c r="ZB60" s="68"/>
      <c r="ZC60" s="68"/>
      <c r="ZD60" s="68"/>
      <c r="ZE60" s="68"/>
      <c r="ZF60" s="68"/>
      <c r="ZG60" s="68"/>
      <c r="ZH60" s="68"/>
      <c r="ZI60" s="68"/>
      <c r="ZJ60" s="68"/>
      <c r="ZK60" s="68"/>
      <c r="ZL60" s="68"/>
      <c r="ZM60" s="68"/>
      <c r="ZN60" s="68"/>
      <c r="ZO60" s="68"/>
      <c r="ZP60" s="68"/>
      <c r="ZQ60" s="68"/>
      <c r="ZR60" s="68"/>
      <c r="ZS60" s="68"/>
      <c r="ZT60" s="68"/>
      <c r="ZU60" s="68"/>
      <c r="ZV60" s="68"/>
      <c r="ZW60" s="68"/>
      <c r="ZX60" s="68"/>
      <c r="ZY60" s="68"/>
      <c r="ZZ60" s="68"/>
      <c r="AAA60" s="68"/>
      <c r="AAB60" s="68"/>
      <c r="AAC60" s="68"/>
      <c r="AAD60" s="68"/>
      <c r="AAE60" s="68"/>
      <c r="AAF60" s="68"/>
      <c r="AAG60" s="68"/>
      <c r="AAH60" s="68"/>
      <c r="AAI60" s="68"/>
      <c r="AAJ60" s="68"/>
      <c r="AAK60" s="68"/>
      <c r="AAL60" s="68"/>
      <c r="AAM60" s="68"/>
      <c r="AAN60" s="68"/>
      <c r="AAO60" s="68"/>
      <c r="AAP60" s="68"/>
      <c r="AAQ60" s="68"/>
      <c r="AAR60" s="68"/>
      <c r="AAS60" s="68"/>
      <c r="AAT60" s="68"/>
      <c r="AAU60" s="68"/>
      <c r="AAV60" s="68"/>
      <c r="AAW60" s="68"/>
      <c r="AAX60" s="68"/>
      <c r="AAY60" s="68"/>
      <c r="AAZ60" s="68"/>
      <c r="ABA60" s="68"/>
      <c r="ABB60" s="68"/>
      <c r="ABC60" s="68"/>
      <c r="ABD60" s="68"/>
      <c r="ABE60" s="68"/>
      <c r="ABF60" s="68"/>
      <c r="ABG60" s="68"/>
      <c r="ABH60" s="68"/>
      <c r="ABI60" s="68"/>
      <c r="ABJ60" s="68"/>
      <c r="ABK60" s="68"/>
      <c r="ABL60" s="68"/>
      <c r="ABM60" s="68"/>
      <c r="ABN60" s="68"/>
      <c r="ABO60" s="68"/>
      <c r="ABP60" s="68"/>
      <c r="ABQ60" s="68"/>
      <c r="ABR60" s="68"/>
      <c r="ABS60" s="68"/>
      <c r="ABT60" s="68"/>
      <c r="ABU60" s="68"/>
      <c r="ABV60" s="68"/>
      <c r="ABW60" s="68"/>
      <c r="ABX60" s="68"/>
      <c r="ABY60" s="68"/>
      <c r="ABZ60" s="68"/>
      <c r="ACA60" s="68"/>
      <c r="ACB60" s="68"/>
      <c r="ACC60" s="68"/>
      <c r="ACD60" s="68"/>
      <c r="ACE60" s="68"/>
      <c r="ACF60" s="68"/>
      <c r="ACG60" s="68"/>
      <c r="ACH60" s="68"/>
      <c r="ACI60" s="68"/>
      <c r="ACJ60" s="68"/>
      <c r="ACK60" s="68"/>
      <c r="ACL60" s="68"/>
      <c r="ACM60" s="68"/>
      <c r="ACN60" s="68"/>
      <c r="ACO60" s="68"/>
      <c r="ACP60" s="68"/>
      <c r="ACQ60" s="68"/>
      <c r="ACR60" s="68"/>
      <c r="ACS60" s="68"/>
      <c r="ACT60" s="68"/>
      <c r="ACU60" s="68"/>
      <c r="ACV60" s="68"/>
      <c r="ACW60" s="68"/>
      <c r="ACX60" s="68"/>
      <c r="ACY60" s="68"/>
      <c r="ACZ60" s="68"/>
      <c r="ADA60" s="68"/>
      <c r="ADB60" s="68"/>
      <c r="ADC60" s="68"/>
      <c r="ADD60" s="68"/>
      <c r="ADE60" s="68"/>
      <c r="ADF60" s="68"/>
      <c r="ADG60" s="68"/>
      <c r="ADH60" s="68"/>
      <c r="ADI60" s="68"/>
      <c r="ADJ60" s="68"/>
      <c r="ADK60" s="68"/>
      <c r="ADL60" s="68"/>
      <c r="ADM60" s="68"/>
      <c r="ADN60" s="68"/>
      <c r="ADO60" s="68"/>
      <c r="ADP60" s="68"/>
      <c r="ADQ60" s="68"/>
      <c r="ADR60" s="68"/>
      <c r="ADS60" s="68"/>
      <c r="ADT60" s="68"/>
      <c r="ADU60" s="68"/>
      <c r="ADV60" s="68"/>
      <c r="ADW60" s="68"/>
      <c r="ADX60" s="68"/>
      <c r="ADY60" s="68"/>
      <c r="ADZ60" s="68"/>
      <c r="AEA60" s="68"/>
      <c r="AEB60" s="68"/>
      <c r="AEC60" s="68"/>
      <c r="AED60" s="68"/>
      <c r="AEE60" s="68"/>
      <c r="AEF60" s="68"/>
      <c r="AEG60" s="68"/>
      <c r="AEH60" s="68"/>
      <c r="AEI60" s="68"/>
      <c r="AEJ60" s="68"/>
      <c r="AEK60" s="68"/>
      <c r="AEL60" s="68"/>
      <c r="AEM60" s="68"/>
      <c r="AEN60" s="68"/>
      <c r="AEO60" s="68"/>
      <c r="AEP60" s="68"/>
      <c r="AEQ60" s="68"/>
      <c r="AER60" s="68"/>
      <c r="AES60" s="68"/>
      <c r="AET60" s="68"/>
      <c r="AEU60" s="68"/>
      <c r="AEV60" s="68"/>
      <c r="AEW60" s="68"/>
      <c r="AEX60" s="68"/>
      <c r="AEY60" s="68"/>
      <c r="AEZ60" s="68"/>
      <c r="AFA60" s="68"/>
      <c r="AFB60" s="68"/>
      <c r="AFC60" s="68"/>
      <c r="AFD60" s="68"/>
      <c r="AFE60" s="68"/>
      <c r="AFF60" s="68"/>
      <c r="AFG60" s="68"/>
      <c r="AFH60" s="68"/>
      <c r="AFI60" s="68"/>
      <c r="AFJ60" s="68"/>
      <c r="AFK60" s="68"/>
      <c r="AFL60" s="68"/>
      <c r="AFM60" s="68"/>
      <c r="AFN60" s="68"/>
      <c r="AFO60" s="68"/>
      <c r="AFP60" s="68"/>
      <c r="AFQ60" s="68"/>
      <c r="AFR60" s="68"/>
      <c r="AFS60" s="68"/>
      <c r="AFT60" s="68"/>
      <c r="AFU60" s="68"/>
      <c r="AFV60" s="68"/>
      <c r="AFW60" s="68"/>
      <c r="AFX60" s="68"/>
      <c r="AFY60" s="68"/>
      <c r="AFZ60" s="68"/>
      <c r="AGA60" s="68"/>
      <c r="AGB60" s="68"/>
      <c r="AGC60" s="68"/>
      <c r="AGD60" s="68"/>
      <c r="AGE60" s="68"/>
      <c r="AGF60" s="68"/>
      <c r="AGG60" s="68"/>
      <c r="AGH60" s="68"/>
      <c r="AGI60" s="68"/>
      <c r="AGJ60" s="68"/>
      <c r="AGK60" s="68"/>
      <c r="AGL60" s="68"/>
      <c r="AGM60" s="68"/>
      <c r="AGN60" s="68"/>
      <c r="AGO60" s="68"/>
      <c r="AGP60" s="68"/>
      <c r="AGQ60" s="68"/>
      <c r="AGR60" s="68"/>
      <c r="AGS60" s="68"/>
      <c r="AGT60" s="68"/>
      <c r="AGU60" s="68"/>
      <c r="AGV60" s="68"/>
      <c r="AGW60" s="68"/>
      <c r="AGX60" s="68"/>
      <c r="AGY60" s="68"/>
      <c r="AGZ60" s="68"/>
      <c r="AHA60" s="68"/>
      <c r="AHB60" s="68"/>
      <c r="AHC60" s="68"/>
      <c r="AHD60" s="68"/>
      <c r="AHE60" s="68"/>
      <c r="AHF60" s="68"/>
      <c r="AHG60" s="68"/>
      <c r="AHH60" s="68"/>
      <c r="AHI60" s="68"/>
      <c r="AHJ60" s="68"/>
      <c r="AHK60" s="68"/>
      <c r="AHL60" s="68"/>
      <c r="AHM60" s="68"/>
      <c r="AHN60" s="68"/>
      <c r="AHO60" s="68"/>
      <c r="AHP60" s="68"/>
      <c r="AHQ60" s="68"/>
      <c r="AHR60" s="68"/>
      <c r="AHS60" s="68"/>
      <c r="AHT60" s="68"/>
      <c r="AHU60" s="68"/>
      <c r="AHV60" s="68"/>
      <c r="AHW60" s="68"/>
      <c r="AHX60" s="68"/>
      <c r="AHY60" s="68"/>
      <c r="AHZ60" s="68"/>
      <c r="AIA60" s="68"/>
      <c r="AIB60" s="68"/>
      <c r="AIC60" s="68"/>
      <c r="AID60" s="68"/>
      <c r="AIE60" s="68"/>
      <c r="AIF60" s="68"/>
      <c r="AIG60" s="68"/>
      <c r="AIH60" s="68"/>
      <c r="AII60" s="68"/>
      <c r="AIJ60" s="68"/>
      <c r="AIK60" s="68"/>
      <c r="AIL60" s="68"/>
      <c r="AIM60" s="68"/>
      <c r="AIN60" s="68"/>
      <c r="AIO60" s="68"/>
      <c r="AIP60" s="68"/>
      <c r="AIQ60" s="68"/>
      <c r="AIR60" s="68"/>
      <c r="AIS60" s="68"/>
      <c r="AIT60" s="68"/>
      <c r="AIU60" s="68"/>
      <c r="AIV60" s="68"/>
      <c r="AIW60" s="68"/>
      <c r="AIX60" s="68"/>
      <c r="AIY60" s="68"/>
      <c r="AIZ60" s="68"/>
      <c r="AJA60" s="68"/>
      <c r="AJB60" s="68"/>
      <c r="AJC60" s="68"/>
      <c r="AJD60" s="68"/>
      <c r="AJE60" s="68"/>
      <c r="AJF60" s="68"/>
      <c r="AJG60" s="68"/>
      <c r="AJH60" s="68"/>
      <c r="AJI60" s="68"/>
      <c r="AJJ60" s="68"/>
      <c r="AJK60" s="68"/>
      <c r="AJL60" s="68"/>
      <c r="AJM60" s="68"/>
      <c r="AJN60" s="68"/>
      <c r="AJO60" s="68"/>
      <c r="AJP60" s="68"/>
      <c r="AJQ60" s="68"/>
      <c r="AJR60" s="68"/>
      <c r="AJS60" s="68"/>
      <c r="AJT60" s="68"/>
      <c r="AJU60" s="68"/>
      <c r="AJV60" s="68"/>
      <c r="AJW60" s="68"/>
      <c r="AJX60" s="68"/>
      <c r="AJY60" s="68"/>
      <c r="AJZ60" s="68"/>
      <c r="AKA60" s="68"/>
      <c r="AKB60" s="68"/>
      <c r="AKC60" s="68"/>
      <c r="AKD60" s="68"/>
      <c r="AKE60" s="68"/>
      <c r="AKF60" s="68"/>
      <c r="AKG60" s="68"/>
      <c r="AKH60" s="68"/>
      <c r="AKI60" s="68"/>
      <c r="AKJ60" s="68"/>
      <c r="AKK60" s="68"/>
      <c r="AKL60" s="68"/>
      <c r="AKM60" s="68"/>
      <c r="AKN60" s="68"/>
      <c r="AKO60" s="68"/>
      <c r="AKP60" s="68"/>
      <c r="AKQ60" s="68"/>
      <c r="AKR60" s="68"/>
      <c r="AKS60" s="68"/>
      <c r="AKT60" s="68"/>
      <c r="AKU60" s="68"/>
      <c r="AKV60" s="68"/>
      <c r="AKW60" s="68"/>
      <c r="AKX60" s="68"/>
      <c r="AKY60" s="68"/>
      <c r="AKZ60" s="68"/>
      <c r="ALA60" s="68"/>
      <c r="ALB60" s="68"/>
      <c r="ALC60" s="68"/>
      <c r="ALD60" s="68"/>
      <c r="ALE60" s="68"/>
      <c r="ALF60" s="68"/>
      <c r="ALG60" s="68"/>
      <c r="ALH60" s="68"/>
      <c r="ALI60" s="68"/>
      <c r="ALJ60" s="68"/>
      <c r="ALK60" s="68"/>
      <c r="ALL60" s="68"/>
      <c r="ALM60" s="68"/>
      <c r="ALN60" s="68"/>
      <c r="ALO60" s="68"/>
      <c r="ALP60" s="68"/>
      <c r="ALQ60" s="68"/>
      <c r="ALR60" s="68"/>
      <c r="ALS60" s="68"/>
      <c r="ALT60" s="68"/>
      <c r="ALU60" s="68"/>
      <c r="ALV60" s="68"/>
      <c r="ALW60" s="68"/>
      <c r="ALX60" s="68"/>
      <c r="ALY60" s="68"/>
      <c r="ALZ60" s="68"/>
      <c r="AMA60" s="68"/>
      <c r="AMB60" s="68"/>
      <c r="AMC60" s="68"/>
      <c r="AMD60" s="68"/>
    </row>
    <row r="61" spans="1:1018" s="12" customFormat="1" ht="28.5">
      <c r="A61" s="121">
        <v>5010101</v>
      </c>
      <c r="B61" s="151" t="s">
        <v>93</v>
      </c>
      <c r="C61" s="14"/>
      <c r="D61" s="14"/>
      <c r="E61" s="14"/>
      <c r="F61" s="14"/>
      <c r="G61" s="14"/>
      <c r="H61" s="14"/>
      <c r="I61" s="14">
        <v>221440</v>
      </c>
      <c r="J61" s="14"/>
      <c r="K61" s="51"/>
      <c r="L61" s="52" t="s">
        <v>55</v>
      </c>
      <c r="M61" s="14"/>
      <c r="N61" s="15" t="s">
        <v>64</v>
      </c>
    </row>
    <row r="62" spans="1:1018" s="11" customFormat="1" ht="30" customHeight="1">
      <c r="A62" s="123">
        <v>5010101</v>
      </c>
      <c r="B62" s="152" t="s">
        <v>93</v>
      </c>
      <c r="C62" s="150">
        <f t="shared" ref="C62:J62" si="16">SUM(C61:C61)</f>
        <v>0</v>
      </c>
      <c r="D62" s="7">
        <f t="shared" si="16"/>
        <v>0</v>
      </c>
      <c r="E62" s="7">
        <f t="shared" si="16"/>
        <v>0</v>
      </c>
      <c r="F62" s="7">
        <f t="shared" si="16"/>
        <v>0</v>
      </c>
      <c r="G62" s="7">
        <f t="shared" si="16"/>
        <v>0</v>
      </c>
      <c r="H62" s="7">
        <f t="shared" si="16"/>
        <v>0</v>
      </c>
      <c r="I62" s="7">
        <f t="shared" si="16"/>
        <v>221440</v>
      </c>
      <c r="J62" s="7">
        <f t="shared" si="16"/>
        <v>0</v>
      </c>
      <c r="K62" s="7">
        <f>SUM(C61:J61)</f>
        <v>221440</v>
      </c>
      <c r="L62" s="128"/>
      <c r="M62" s="13"/>
      <c r="N62" s="13"/>
    </row>
    <row r="63" spans="1:1018" s="12" customFormat="1" ht="28.5">
      <c r="A63" s="120">
        <v>5010102</v>
      </c>
      <c r="B63" s="62" t="s">
        <v>124</v>
      </c>
      <c r="C63" s="14"/>
      <c r="D63" s="14"/>
      <c r="E63" s="14"/>
      <c r="F63" s="14">
        <v>35853000</v>
      </c>
      <c r="G63" s="14"/>
      <c r="H63" s="14"/>
      <c r="I63" s="14"/>
      <c r="J63" s="14"/>
      <c r="K63" s="97"/>
      <c r="L63" s="52" t="s">
        <v>55</v>
      </c>
      <c r="M63" s="127"/>
      <c r="N63" s="84" t="s">
        <v>65</v>
      </c>
    </row>
    <row r="64" spans="1:1018" s="8" customFormat="1" ht="30" customHeight="1">
      <c r="A64" s="119">
        <v>5010102</v>
      </c>
      <c r="B64" s="91" t="s">
        <v>42</v>
      </c>
      <c r="C64" s="53">
        <f t="shared" ref="C64:J64" si="17">SUM(C63:C63)</f>
        <v>0</v>
      </c>
      <c r="D64" s="53">
        <f t="shared" si="17"/>
        <v>0</v>
      </c>
      <c r="E64" s="53">
        <f t="shared" si="17"/>
        <v>0</v>
      </c>
      <c r="F64" s="53">
        <f t="shared" si="17"/>
        <v>35853000</v>
      </c>
      <c r="G64" s="53">
        <f t="shared" si="17"/>
        <v>0</v>
      </c>
      <c r="H64" s="53">
        <f t="shared" si="17"/>
        <v>0</v>
      </c>
      <c r="I64" s="53">
        <f t="shared" si="17"/>
        <v>0</v>
      </c>
      <c r="J64" s="53">
        <f t="shared" si="17"/>
        <v>0</v>
      </c>
      <c r="K64" s="7">
        <f>SUM(C64:J64)</f>
        <v>35853000</v>
      </c>
      <c r="L64" s="129"/>
      <c r="M64" s="7"/>
      <c r="N64" s="93"/>
    </row>
    <row r="65" spans="1:14" s="12" customFormat="1" ht="18" customHeight="1">
      <c r="A65" s="158" t="s">
        <v>43</v>
      </c>
      <c r="B65" s="161" t="s">
        <v>111</v>
      </c>
      <c r="C65" s="41">
        <v>2864214</v>
      </c>
      <c r="D65" s="42"/>
      <c r="E65" s="42"/>
      <c r="F65" s="42"/>
      <c r="G65" s="42"/>
      <c r="H65" s="42"/>
      <c r="I65" s="42"/>
      <c r="J65" s="42"/>
      <c r="K65" s="104"/>
      <c r="L65" s="52" t="s">
        <v>55</v>
      </c>
      <c r="M65" s="107"/>
      <c r="N65" s="94" t="s">
        <v>68</v>
      </c>
    </row>
    <row r="66" spans="1:14" s="12" customFormat="1" ht="18" customHeight="1">
      <c r="A66" s="160"/>
      <c r="B66" s="163"/>
      <c r="C66" s="47"/>
      <c r="D66" s="81"/>
      <c r="E66" s="81">
        <v>22081013.25</v>
      </c>
      <c r="F66" s="81"/>
      <c r="G66" s="81"/>
      <c r="H66" s="81"/>
      <c r="I66" s="81"/>
      <c r="J66" s="81"/>
      <c r="K66" s="106"/>
      <c r="L66" s="52" t="s">
        <v>55</v>
      </c>
      <c r="M66" s="107"/>
      <c r="N66" s="84" t="s">
        <v>69</v>
      </c>
    </row>
    <row r="67" spans="1:14" s="8" customFormat="1" ht="30" customHeight="1">
      <c r="A67" s="119" t="s">
        <v>43</v>
      </c>
      <c r="B67" s="5" t="s">
        <v>112</v>
      </c>
      <c r="C67" s="7">
        <f t="shared" ref="C67:J67" si="18">SUM(C65:C66)</f>
        <v>2864214</v>
      </c>
      <c r="D67" s="7">
        <f t="shared" si="18"/>
        <v>0</v>
      </c>
      <c r="E67" s="7">
        <f t="shared" si="18"/>
        <v>22081013.25</v>
      </c>
      <c r="F67" s="7">
        <f t="shared" si="18"/>
        <v>0</v>
      </c>
      <c r="G67" s="7">
        <f t="shared" si="18"/>
        <v>0</v>
      </c>
      <c r="H67" s="7">
        <f t="shared" si="18"/>
        <v>0</v>
      </c>
      <c r="I67" s="7">
        <f t="shared" si="18"/>
        <v>0</v>
      </c>
      <c r="J67" s="7">
        <f t="shared" si="18"/>
        <v>0</v>
      </c>
      <c r="K67" s="7">
        <f>SUM(C67:J67)</f>
        <v>24945227.25</v>
      </c>
      <c r="L67" s="130" t="s">
        <v>20</v>
      </c>
      <c r="M67" s="7" t="s">
        <v>20</v>
      </c>
      <c r="N67" s="77"/>
    </row>
    <row r="68" spans="1:14" s="12" customFormat="1" ht="18" customHeight="1">
      <c r="A68" s="158" t="s">
        <v>44</v>
      </c>
      <c r="B68" s="161" t="s">
        <v>113</v>
      </c>
      <c r="C68" s="41"/>
      <c r="D68" s="42"/>
      <c r="E68" s="42"/>
      <c r="F68" s="42">
        <v>1000000</v>
      </c>
      <c r="G68" s="42"/>
      <c r="H68" s="42"/>
      <c r="I68" s="42"/>
      <c r="J68" s="42"/>
      <c r="K68" s="104"/>
      <c r="L68" s="52" t="s">
        <v>55</v>
      </c>
      <c r="M68" s="107"/>
      <c r="N68" s="94" t="s">
        <v>65</v>
      </c>
    </row>
    <row r="69" spans="1:14" s="12" customFormat="1" ht="18" customHeight="1">
      <c r="A69" s="160"/>
      <c r="B69" s="163"/>
      <c r="C69" s="47"/>
      <c r="D69" s="81"/>
      <c r="E69" s="81"/>
      <c r="F69" s="81"/>
      <c r="G69" s="81"/>
      <c r="H69" s="81"/>
      <c r="I69" s="81"/>
      <c r="J69" s="81">
        <v>20051399.760000002</v>
      </c>
      <c r="K69" s="106"/>
      <c r="L69" s="52" t="s">
        <v>55</v>
      </c>
      <c r="M69" s="107"/>
      <c r="N69" s="84" t="s">
        <v>67</v>
      </c>
    </row>
    <row r="70" spans="1:14" s="8" customFormat="1" ht="30" customHeight="1">
      <c r="A70" s="119">
        <v>5010400</v>
      </c>
      <c r="B70" s="5" t="s">
        <v>114</v>
      </c>
      <c r="C70" s="7">
        <f t="shared" ref="C70:J70" si="19">SUM(C68:C69)</f>
        <v>0</v>
      </c>
      <c r="D70" s="7">
        <f t="shared" si="19"/>
        <v>0</v>
      </c>
      <c r="E70" s="7">
        <f t="shared" si="19"/>
        <v>0</v>
      </c>
      <c r="F70" s="7">
        <f t="shared" si="19"/>
        <v>1000000</v>
      </c>
      <c r="G70" s="7">
        <f t="shared" si="19"/>
        <v>0</v>
      </c>
      <c r="H70" s="7">
        <f t="shared" si="19"/>
        <v>0</v>
      </c>
      <c r="I70" s="7">
        <f t="shared" si="19"/>
        <v>0</v>
      </c>
      <c r="J70" s="7">
        <f t="shared" si="19"/>
        <v>20051399.760000002</v>
      </c>
      <c r="K70" s="7">
        <f>SUM(C70:J70)</f>
        <v>21051399.760000002</v>
      </c>
      <c r="L70" s="130" t="s">
        <v>20</v>
      </c>
      <c r="M70" s="7" t="s">
        <v>20</v>
      </c>
      <c r="N70" s="77"/>
    </row>
    <row r="71" spans="1:14" s="12" customFormat="1" ht="18" customHeight="1">
      <c r="A71" s="201" t="s">
        <v>45</v>
      </c>
      <c r="B71" s="204" t="s">
        <v>46</v>
      </c>
      <c r="C71" s="41"/>
      <c r="D71" s="42"/>
      <c r="E71" s="42"/>
      <c r="F71" s="42"/>
      <c r="G71" s="42"/>
      <c r="H71" s="42"/>
      <c r="I71" s="42">
        <v>3022000</v>
      </c>
      <c r="J71" s="42"/>
      <c r="K71" s="104"/>
      <c r="L71" s="52" t="s">
        <v>55</v>
      </c>
      <c r="M71" s="107"/>
      <c r="N71" s="94" t="s">
        <v>64</v>
      </c>
    </row>
    <row r="72" spans="1:14" s="12" customFormat="1" ht="18" customHeight="1">
      <c r="A72" s="202"/>
      <c r="B72" s="205"/>
      <c r="C72" s="44"/>
      <c r="D72" s="45"/>
      <c r="E72" s="45"/>
      <c r="F72" s="45">
        <v>1648409.72</v>
      </c>
      <c r="G72" s="45"/>
      <c r="H72" s="45"/>
      <c r="I72" s="45"/>
      <c r="J72" s="45"/>
      <c r="K72" s="105"/>
      <c r="L72" s="52" t="s">
        <v>55</v>
      </c>
      <c r="M72" s="107"/>
      <c r="N72" s="94" t="s">
        <v>65</v>
      </c>
    </row>
    <row r="73" spans="1:14" s="12" customFormat="1" ht="18" customHeight="1">
      <c r="A73" s="203"/>
      <c r="B73" s="206"/>
      <c r="C73" s="47"/>
      <c r="D73" s="81"/>
      <c r="E73" s="81"/>
      <c r="F73" s="81"/>
      <c r="G73" s="81"/>
      <c r="H73" s="81"/>
      <c r="I73" s="81"/>
      <c r="J73" s="81">
        <v>12925783.34</v>
      </c>
      <c r="K73" s="106"/>
      <c r="L73" s="52" t="s">
        <v>55</v>
      </c>
      <c r="M73" s="107"/>
      <c r="N73" s="84" t="s">
        <v>66</v>
      </c>
    </row>
    <row r="74" spans="1:14" s="8" customFormat="1" ht="30" customHeight="1">
      <c r="A74" s="119">
        <v>5010501</v>
      </c>
      <c r="B74" s="5" t="s">
        <v>47</v>
      </c>
      <c r="C74" s="7">
        <f t="shared" ref="C74:J74" si="20">SUM(C71:C73)</f>
        <v>0</v>
      </c>
      <c r="D74" s="7">
        <f t="shared" si="20"/>
        <v>0</v>
      </c>
      <c r="E74" s="7">
        <f t="shared" si="20"/>
        <v>0</v>
      </c>
      <c r="F74" s="7">
        <f t="shared" si="20"/>
        <v>1648409.72</v>
      </c>
      <c r="G74" s="7">
        <f t="shared" si="20"/>
        <v>0</v>
      </c>
      <c r="H74" s="7">
        <f t="shared" si="20"/>
        <v>0</v>
      </c>
      <c r="I74" s="7">
        <f t="shared" si="20"/>
        <v>3022000</v>
      </c>
      <c r="J74" s="7">
        <f t="shared" si="20"/>
        <v>12925783.34</v>
      </c>
      <c r="K74" s="7">
        <f>SUM(C74:J74)</f>
        <v>17596193.059999999</v>
      </c>
      <c r="L74" s="130" t="s">
        <v>20</v>
      </c>
      <c r="M74" s="7" t="s">
        <v>20</v>
      </c>
      <c r="N74" s="77"/>
    </row>
    <row r="75" spans="1:14" s="12" customFormat="1" ht="18" customHeight="1">
      <c r="A75" s="158">
        <v>5010600</v>
      </c>
      <c r="B75" s="161" t="s">
        <v>115</v>
      </c>
      <c r="C75" s="41"/>
      <c r="D75" s="42"/>
      <c r="E75" s="42"/>
      <c r="F75" s="42"/>
      <c r="G75" s="42"/>
      <c r="H75" s="42"/>
      <c r="I75" s="42">
        <v>6700000</v>
      </c>
      <c r="J75" s="42"/>
      <c r="K75" s="104"/>
      <c r="L75" s="52" t="s">
        <v>55</v>
      </c>
      <c r="M75" s="107"/>
      <c r="N75" s="94" t="s">
        <v>70</v>
      </c>
    </row>
    <row r="76" spans="1:14" s="12" customFormat="1" ht="18" customHeight="1">
      <c r="A76" s="159"/>
      <c r="B76" s="162"/>
      <c r="C76" s="44"/>
      <c r="D76" s="45"/>
      <c r="E76" s="45"/>
      <c r="F76" s="45">
        <v>997000</v>
      </c>
      <c r="G76" s="45"/>
      <c r="H76" s="45"/>
      <c r="I76" s="45"/>
      <c r="J76" s="45"/>
      <c r="K76" s="105"/>
      <c r="L76" s="52" t="s">
        <v>55</v>
      </c>
      <c r="M76" s="107"/>
      <c r="N76" s="94" t="s">
        <v>71</v>
      </c>
    </row>
    <row r="77" spans="1:14" s="12" customFormat="1" ht="18" customHeight="1">
      <c r="A77" s="159"/>
      <c r="B77" s="162"/>
      <c r="C77" s="44"/>
      <c r="D77" s="45"/>
      <c r="E77" s="45"/>
      <c r="F77" s="45">
        <v>41288900.210000001</v>
      </c>
      <c r="G77" s="45"/>
      <c r="H77" s="45"/>
      <c r="I77" s="45"/>
      <c r="J77" s="45"/>
      <c r="K77" s="105"/>
      <c r="L77" s="52" t="s">
        <v>55</v>
      </c>
      <c r="M77" s="107"/>
      <c r="N77" s="94" t="s">
        <v>65</v>
      </c>
    </row>
    <row r="78" spans="1:14" s="12" customFormat="1" ht="18" customHeight="1">
      <c r="A78" s="160"/>
      <c r="B78" s="163"/>
      <c r="C78" s="47"/>
      <c r="D78" s="81"/>
      <c r="E78" s="81"/>
      <c r="F78" s="81"/>
      <c r="G78" s="81"/>
      <c r="H78" s="81">
        <v>124372820.45999999</v>
      </c>
      <c r="I78" s="81"/>
      <c r="J78" s="81"/>
      <c r="K78" s="106"/>
      <c r="L78" s="52" t="s">
        <v>55</v>
      </c>
      <c r="M78" s="107"/>
      <c r="N78" s="84" t="s">
        <v>72</v>
      </c>
    </row>
    <row r="79" spans="1:14" s="8" customFormat="1" ht="30" customHeight="1">
      <c r="A79" s="119">
        <v>5010600</v>
      </c>
      <c r="B79" s="5" t="s">
        <v>123</v>
      </c>
      <c r="C79" s="7">
        <f t="shared" ref="C79:J79" si="21">SUM(C75:C78)</f>
        <v>0</v>
      </c>
      <c r="D79" s="7">
        <f t="shared" si="21"/>
        <v>0</v>
      </c>
      <c r="E79" s="7">
        <f t="shared" si="21"/>
        <v>0</v>
      </c>
      <c r="F79" s="7">
        <f t="shared" si="21"/>
        <v>42285900.210000001</v>
      </c>
      <c r="G79" s="7">
        <f t="shared" si="21"/>
        <v>0</v>
      </c>
      <c r="H79" s="7">
        <f t="shared" si="21"/>
        <v>124372820.45999999</v>
      </c>
      <c r="I79" s="7">
        <f t="shared" si="21"/>
        <v>6700000</v>
      </c>
      <c r="J79" s="7">
        <f t="shared" si="21"/>
        <v>0</v>
      </c>
      <c r="K79" s="7">
        <f>SUM(C79:J79)</f>
        <v>173358720.66999999</v>
      </c>
      <c r="L79" s="130" t="s">
        <v>20</v>
      </c>
      <c r="M79" s="7" t="s">
        <v>20</v>
      </c>
      <c r="N79" s="77"/>
    </row>
    <row r="80" spans="1:14" s="12" customFormat="1" ht="18" customHeight="1">
      <c r="A80" s="158" t="s">
        <v>48</v>
      </c>
      <c r="B80" s="161" t="s">
        <v>116</v>
      </c>
      <c r="C80" s="54">
        <v>12355220</v>
      </c>
      <c r="D80" s="55"/>
      <c r="E80" s="55"/>
      <c r="F80" s="55"/>
      <c r="G80" s="55"/>
      <c r="H80" s="55"/>
      <c r="I80" s="55"/>
      <c r="J80" s="56"/>
      <c r="K80" s="104"/>
      <c r="L80" s="52" t="s">
        <v>55</v>
      </c>
      <c r="M80" s="107"/>
      <c r="N80" s="94" t="s">
        <v>68</v>
      </c>
    </row>
    <row r="81" spans="1:1018" s="12" customFormat="1" ht="18" customHeight="1">
      <c r="A81" s="159"/>
      <c r="B81" s="162"/>
      <c r="C81" s="57"/>
      <c r="D81" s="58"/>
      <c r="E81" s="58"/>
      <c r="F81" s="58">
        <v>16898000</v>
      </c>
      <c r="G81" s="58"/>
      <c r="H81" s="58"/>
      <c r="I81" s="58"/>
      <c r="J81" s="58"/>
      <c r="K81" s="126"/>
      <c r="L81" s="52" t="s">
        <v>55</v>
      </c>
      <c r="M81" s="107"/>
      <c r="N81" s="95" t="s">
        <v>65</v>
      </c>
    </row>
    <row r="82" spans="1:1018" s="12" customFormat="1" ht="18" customHeight="1">
      <c r="A82" s="160"/>
      <c r="B82" s="163"/>
      <c r="C82" s="47"/>
      <c r="D82" s="81"/>
      <c r="E82" s="81"/>
      <c r="F82" s="81"/>
      <c r="G82" s="81"/>
      <c r="H82" s="81"/>
      <c r="I82" s="81"/>
      <c r="J82" s="81">
        <v>15000000</v>
      </c>
      <c r="K82" s="106"/>
      <c r="L82" s="52" t="s">
        <v>55</v>
      </c>
      <c r="M82" s="107"/>
      <c r="N82" s="84" t="s">
        <v>73</v>
      </c>
    </row>
    <row r="83" spans="1:1018" s="8" customFormat="1" ht="30" customHeight="1">
      <c r="A83" s="119" t="s">
        <v>48</v>
      </c>
      <c r="B83" s="5" t="s">
        <v>49</v>
      </c>
      <c r="C83" s="7">
        <f t="shared" ref="C83:J83" si="22">SUM(C80:C82)</f>
        <v>12355220</v>
      </c>
      <c r="D83" s="7">
        <f t="shared" si="22"/>
        <v>0</v>
      </c>
      <c r="E83" s="7">
        <f t="shared" si="22"/>
        <v>0</v>
      </c>
      <c r="F83" s="7">
        <f t="shared" si="22"/>
        <v>16898000</v>
      </c>
      <c r="G83" s="7">
        <f t="shared" si="22"/>
        <v>0</v>
      </c>
      <c r="H83" s="7">
        <f t="shared" si="22"/>
        <v>0</v>
      </c>
      <c r="I83" s="7">
        <f t="shared" si="22"/>
        <v>0</v>
      </c>
      <c r="J83" s="7">
        <f t="shared" si="22"/>
        <v>15000000</v>
      </c>
      <c r="K83" s="7">
        <f>SUM(C83:J83)</f>
        <v>44253220</v>
      </c>
      <c r="L83" s="130" t="s">
        <v>20</v>
      </c>
      <c r="M83" s="7" t="s">
        <v>20</v>
      </c>
      <c r="N83" s="93"/>
    </row>
    <row r="84" spans="1:1018" s="12" customFormat="1" ht="18" customHeight="1">
      <c r="A84" s="120">
        <v>5010702</v>
      </c>
      <c r="B84" s="2" t="s">
        <v>117</v>
      </c>
      <c r="C84" s="9"/>
      <c r="D84" s="3"/>
      <c r="E84" s="3"/>
      <c r="F84" s="3">
        <v>7373767.5499999998</v>
      </c>
      <c r="G84" s="3"/>
      <c r="H84" s="3"/>
      <c r="I84" s="3"/>
      <c r="J84" s="3"/>
      <c r="K84" s="109"/>
      <c r="L84" s="52" t="s">
        <v>55</v>
      </c>
      <c r="M84" s="107"/>
      <c r="N84" s="96" t="s">
        <v>65</v>
      </c>
    </row>
    <row r="85" spans="1:1018" s="8" customFormat="1" ht="30" customHeight="1">
      <c r="A85" s="119" t="s">
        <v>50</v>
      </c>
      <c r="B85" s="5" t="s">
        <v>118</v>
      </c>
      <c r="C85" s="7">
        <f t="shared" ref="C85:J85" si="23">SUM(C84:C84)</f>
        <v>0</v>
      </c>
      <c r="D85" s="7">
        <f t="shared" si="23"/>
        <v>0</v>
      </c>
      <c r="E85" s="7">
        <f t="shared" si="23"/>
        <v>0</v>
      </c>
      <c r="F85" s="7">
        <f t="shared" si="23"/>
        <v>7373767.5499999998</v>
      </c>
      <c r="G85" s="7">
        <f t="shared" si="23"/>
        <v>0</v>
      </c>
      <c r="H85" s="7">
        <f t="shared" si="23"/>
        <v>0</v>
      </c>
      <c r="I85" s="7">
        <f t="shared" si="23"/>
        <v>0</v>
      </c>
      <c r="J85" s="7">
        <f t="shared" si="23"/>
        <v>0</v>
      </c>
      <c r="K85" s="7">
        <f>SUM(C85:J85)</f>
        <v>7373767.5499999998</v>
      </c>
      <c r="L85" s="129"/>
      <c r="M85" s="7" t="s">
        <v>20</v>
      </c>
      <c r="N85" s="77"/>
    </row>
    <row r="86" spans="1:1018" s="12" customFormat="1" ht="18" customHeight="1">
      <c r="A86" s="120">
        <v>5019901</v>
      </c>
      <c r="B86" s="2" t="s">
        <v>119</v>
      </c>
      <c r="C86" s="9"/>
      <c r="D86" s="3"/>
      <c r="E86" s="3"/>
      <c r="F86" s="3"/>
      <c r="G86" s="3"/>
      <c r="H86" s="3"/>
      <c r="I86" s="3"/>
      <c r="J86" s="3">
        <v>23508172</v>
      </c>
      <c r="K86" s="106"/>
      <c r="L86" s="52" t="s">
        <v>55</v>
      </c>
      <c r="M86" s="107"/>
      <c r="N86" s="96" t="s">
        <v>67</v>
      </c>
    </row>
    <row r="87" spans="1:1018" s="8" customFormat="1" ht="30" customHeight="1">
      <c r="A87" s="119">
        <v>5019901</v>
      </c>
      <c r="B87" s="131" t="s">
        <v>120</v>
      </c>
      <c r="C87" s="59">
        <f t="shared" ref="C87:J87" si="24">SUM(C86:C86)</f>
        <v>0</v>
      </c>
      <c r="D87" s="59">
        <f t="shared" si="24"/>
        <v>0</v>
      </c>
      <c r="E87" s="59">
        <f t="shared" si="24"/>
        <v>0</v>
      </c>
      <c r="F87" s="59">
        <f t="shared" si="24"/>
        <v>0</v>
      </c>
      <c r="G87" s="59">
        <f t="shared" si="24"/>
        <v>0</v>
      </c>
      <c r="H87" s="59">
        <f t="shared" si="24"/>
        <v>0</v>
      </c>
      <c r="I87" s="59">
        <f t="shared" si="24"/>
        <v>0</v>
      </c>
      <c r="J87" s="59">
        <f t="shared" si="24"/>
        <v>23508172</v>
      </c>
      <c r="K87" s="59">
        <f>SUM(C87:J87)</f>
        <v>23508172</v>
      </c>
      <c r="L87" s="129"/>
      <c r="M87" s="7" t="s">
        <v>20</v>
      </c>
      <c r="N87" s="93"/>
    </row>
    <row r="88" spans="1:1018" s="49" customFormat="1" ht="18" customHeight="1">
      <c r="A88" s="164">
        <v>5019902</v>
      </c>
      <c r="B88" s="167" t="s">
        <v>74</v>
      </c>
      <c r="C88" s="58"/>
      <c r="D88" s="58"/>
      <c r="E88" s="58"/>
      <c r="F88" s="58">
        <v>14792571</v>
      </c>
      <c r="G88" s="58"/>
      <c r="H88" s="58"/>
      <c r="I88" s="58"/>
      <c r="J88" s="58"/>
      <c r="K88" s="58"/>
      <c r="L88" s="142" t="s">
        <v>55</v>
      </c>
      <c r="M88" s="141"/>
      <c r="N88" s="94" t="s">
        <v>65</v>
      </c>
    </row>
    <row r="89" spans="1:1018" s="49" customFormat="1" ht="18" customHeight="1">
      <c r="A89" s="165"/>
      <c r="B89" s="168"/>
      <c r="C89" s="45"/>
      <c r="D89" s="45"/>
      <c r="E89" s="45"/>
      <c r="F89" s="45"/>
      <c r="G89" s="45"/>
      <c r="H89" s="45"/>
      <c r="I89" s="45"/>
      <c r="J89" s="45">
        <v>14998457.689999999</v>
      </c>
      <c r="K89" s="45"/>
      <c r="L89" s="143" t="s">
        <v>55</v>
      </c>
      <c r="M89" s="141"/>
      <c r="N89" s="94" t="s">
        <v>73</v>
      </c>
    </row>
    <row r="90" spans="1:1018" s="49" customFormat="1" ht="18" customHeight="1">
      <c r="A90" s="166"/>
      <c r="B90" s="169"/>
      <c r="C90" s="58"/>
      <c r="D90" s="58"/>
      <c r="E90" s="58"/>
      <c r="F90" s="58"/>
      <c r="G90" s="58"/>
      <c r="H90" s="58"/>
      <c r="I90" s="58"/>
      <c r="J90" s="58">
        <v>49550603.420000002</v>
      </c>
      <c r="K90" s="58"/>
      <c r="L90" s="144" t="s">
        <v>55</v>
      </c>
      <c r="M90" s="141"/>
      <c r="N90" s="96" t="s">
        <v>67</v>
      </c>
    </row>
    <row r="91" spans="1:1018" s="8" customFormat="1" ht="30" customHeight="1">
      <c r="A91" s="119" t="s">
        <v>51</v>
      </c>
      <c r="B91" s="132" t="s">
        <v>121</v>
      </c>
      <c r="C91" s="53">
        <f t="shared" ref="C91:J91" si="25">SUM(C88:C90)</f>
        <v>0</v>
      </c>
      <c r="D91" s="53">
        <f t="shared" si="25"/>
        <v>0</v>
      </c>
      <c r="E91" s="53">
        <f t="shared" si="25"/>
        <v>0</v>
      </c>
      <c r="F91" s="53">
        <f t="shared" si="25"/>
        <v>14792571</v>
      </c>
      <c r="G91" s="53">
        <f t="shared" si="25"/>
        <v>0</v>
      </c>
      <c r="H91" s="53">
        <f t="shared" si="25"/>
        <v>0</v>
      </c>
      <c r="I91" s="53">
        <f t="shared" si="25"/>
        <v>0</v>
      </c>
      <c r="J91" s="53">
        <f t="shared" si="25"/>
        <v>64549061.109999999</v>
      </c>
      <c r="K91" s="53">
        <f>SUM(C91:J91)</f>
        <v>79341632.109999999</v>
      </c>
      <c r="L91" s="115"/>
      <c r="M91" s="7" t="s">
        <v>20</v>
      </c>
      <c r="N91" s="93"/>
    </row>
    <row r="92" spans="1:1018" s="69" customFormat="1" ht="36.75" customHeight="1">
      <c r="A92" s="173" t="s">
        <v>52</v>
      </c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4"/>
      <c r="N92" s="176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  <c r="GT92" s="68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  <c r="HV92" s="68"/>
      <c r="HW92" s="68"/>
      <c r="HX92" s="68"/>
      <c r="HY92" s="68"/>
      <c r="HZ92" s="68"/>
      <c r="IA92" s="68"/>
      <c r="IB92" s="68"/>
      <c r="IC92" s="68"/>
      <c r="ID92" s="68"/>
      <c r="IE92" s="68"/>
      <c r="IF92" s="68"/>
      <c r="IG92" s="68"/>
      <c r="IH92" s="68"/>
      <c r="II92" s="68"/>
      <c r="IJ92" s="68"/>
      <c r="IK92" s="68"/>
      <c r="IL92" s="68"/>
      <c r="IM92" s="68"/>
      <c r="IN92" s="68"/>
      <c r="IO92" s="68"/>
      <c r="IP92" s="68"/>
      <c r="IQ92" s="68"/>
      <c r="IR92" s="68"/>
      <c r="IS92" s="68"/>
      <c r="IT92" s="68"/>
      <c r="IU92" s="68"/>
      <c r="IV92" s="68"/>
      <c r="IW92" s="68"/>
      <c r="IX92" s="68"/>
      <c r="IY92" s="68"/>
      <c r="IZ92" s="68"/>
      <c r="JA92" s="68"/>
      <c r="JB92" s="68"/>
      <c r="JC92" s="68"/>
      <c r="JD92" s="68"/>
      <c r="JE92" s="68"/>
      <c r="JF92" s="68"/>
      <c r="JG92" s="68"/>
      <c r="JH92" s="68"/>
      <c r="JI92" s="68"/>
      <c r="JJ92" s="68"/>
      <c r="JK92" s="68"/>
      <c r="JL92" s="68"/>
      <c r="JM92" s="68"/>
      <c r="JN92" s="68"/>
      <c r="JO92" s="68"/>
      <c r="JP92" s="68"/>
      <c r="JQ92" s="68"/>
      <c r="JR92" s="68"/>
      <c r="JS92" s="68"/>
      <c r="JT92" s="68"/>
      <c r="JU92" s="68"/>
      <c r="JV92" s="68"/>
      <c r="JW92" s="68"/>
      <c r="JX92" s="68"/>
      <c r="JY92" s="68"/>
      <c r="JZ92" s="68"/>
      <c r="KA92" s="68"/>
      <c r="KB92" s="68"/>
      <c r="KC92" s="68"/>
      <c r="KD92" s="68"/>
      <c r="KE92" s="68"/>
      <c r="KF92" s="68"/>
      <c r="KG92" s="68"/>
      <c r="KH92" s="68"/>
      <c r="KI92" s="68"/>
      <c r="KJ92" s="68"/>
      <c r="KK92" s="68"/>
      <c r="KL92" s="68"/>
      <c r="KM92" s="68"/>
      <c r="KN92" s="68"/>
      <c r="KO92" s="68"/>
      <c r="KP92" s="68"/>
      <c r="KQ92" s="68"/>
      <c r="KR92" s="68"/>
      <c r="KS92" s="68"/>
      <c r="KT92" s="68"/>
      <c r="KU92" s="68"/>
      <c r="KV92" s="68"/>
      <c r="KW92" s="68"/>
      <c r="KX92" s="68"/>
      <c r="KY92" s="68"/>
      <c r="KZ92" s="68"/>
      <c r="LA92" s="68"/>
      <c r="LB92" s="68"/>
      <c r="LC92" s="68"/>
      <c r="LD92" s="68"/>
      <c r="LE92" s="68"/>
      <c r="LF92" s="68"/>
      <c r="LG92" s="68"/>
      <c r="LH92" s="68"/>
      <c r="LI92" s="68"/>
      <c r="LJ92" s="68"/>
      <c r="LK92" s="68"/>
      <c r="LL92" s="68"/>
      <c r="LM92" s="68"/>
      <c r="LN92" s="68"/>
      <c r="LO92" s="68"/>
      <c r="LP92" s="68"/>
      <c r="LQ92" s="68"/>
      <c r="LR92" s="68"/>
      <c r="LS92" s="68"/>
      <c r="LT92" s="68"/>
      <c r="LU92" s="68"/>
      <c r="LV92" s="68"/>
      <c r="LW92" s="68"/>
      <c r="LX92" s="68"/>
      <c r="LY92" s="68"/>
      <c r="LZ92" s="68"/>
      <c r="MA92" s="68"/>
      <c r="MB92" s="68"/>
      <c r="MC92" s="68"/>
      <c r="MD92" s="68"/>
      <c r="ME92" s="68"/>
      <c r="MF92" s="68"/>
      <c r="MG92" s="68"/>
      <c r="MH92" s="68"/>
      <c r="MI92" s="68"/>
      <c r="MJ92" s="68"/>
      <c r="MK92" s="68"/>
      <c r="ML92" s="68"/>
      <c r="MM92" s="68"/>
      <c r="MN92" s="68"/>
      <c r="MO92" s="68"/>
      <c r="MP92" s="68"/>
      <c r="MQ92" s="68"/>
      <c r="MR92" s="68"/>
      <c r="MS92" s="68"/>
      <c r="MT92" s="68"/>
      <c r="MU92" s="68"/>
      <c r="MV92" s="68"/>
      <c r="MW92" s="68"/>
      <c r="MX92" s="68"/>
      <c r="MY92" s="68"/>
      <c r="MZ92" s="68"/>
      <c r="NA92" s="68"/>
      <c r="NB92" s="68"/>
      <c r="NC92" s="68"/>
      <c r="ND92" s="68"/>
      <c r="NE92" s="68"/>
      <c r="NF92" s="68"/>
      <c r="NG92" s="68"/>
      <c r="NH92" s="68"/>
      <c r="NI92" s="68"/>
      <c r="NJ92" s="68"/>
      <c r="NK92" s="68"/>
      <c r="NL92" s="68"/>
      <c r="NM92" s="68"/>
      <c r="NN92" s="68"/>
      <c r="NO92" s="68"/>
      <c r="NP92" s="68"/>
      <c r="NQ92" s="68"/>
      <c r="NR92" s="68"/>
      <c r="NS92" s="68"/>
      <c r="NT92" s="68"/>
      <c r="NU92" s="68"/>
      <c r="NV92" s="68"/>
      <c r="NW92" s="68"/>
      <c r="NX92" s="68"/>
      <c r="NY92" s="68"/>
      <c r="NZ92" s="68"/>
      <c r="OA92" s="68"/>
      <c r="OB92" s="68"/>
      <c r="OC92" s="68"/>
      <c r="OD92" s="68"/>
      <c r="OE92" s="68"/>
      <c r="OF92" s="68"/>
      <c r="OG92" s="68"/>
      <c r="OH92" s="68"/>
      <c r="OI92" s="68"/>
      <c r="OJ92" s="68"/>
      <c r="OK92" s="68"/>
      <c r="OL92" s="68"/>
      <c r="OM92" s="68"/>
      <c r="ON92" s="68"/>
      <c r="OO92" s="68"/>
      <c r="OP92" s="68"/>
      <c r="OQ92" s="68"/>
      <c r="OR92" s="68"/>
      <c r="OS92" s="68"/>
      <c r="OT92" s="68"/>
      <c r="OU92" s="68"/>
      <c r="OV92" s="68"/>
      <c r="OW92" s="68"/>
      <c r="OX92" s="68"/>
      <c r="OY92" s="68"/>
      <c r="OZ92" s="68"/>
      <c r="PA92" s="68"/>
      <c r="PB92" s="68"/>
      <c r="PC92" s="68"/>
      <c r="PD92" s="68"/>
      <c r="PE92" s="68"/>
      <c r="PF92" s="68"/>
      <c r="PG92" s="68"/>
      <c r="PH92" s="68"/>
      <c r="PI92" s="68"/>
      <c r="PJ92" s="68"/>
      <c r="PK92" s="68"/>
      <c r="PL92" s="68"/>
      <c r="PM92" s="68"/>
      <c r="PN92" s="68"/>
      <c r="PO92" s="68"/>
      <c r="PP92" s="68"/>
      <c r="PQ92" s="68"/>
      <c r="PR92" s="68"/>
      <c r="PS92" s="68"/>
      <c r="PT92" s="68"/>
      <c r="PU92" s="68"/>
      <c r="PV92" s="68"/>
      <c r="PW92" s="68"/>
      <c r="PX92" s="68"/>
      <c r="PY92" s="68"/>
      <c r="PZ92" s="68"/>
      <c r="QA92" s="68"/>
      <c r="QB92" s="68"/>
      <c r="QC92" s="68"/>
      <c r="QD92" s="68"/>
      <c r="QE92" s="68"/>
      <c r="QF92" s="68"/>
      <c r="QG92" s="68"/>
      <c r="QH92" s="68"/>
      <c r="QI92" s="68"/>
      <c r="QJ92" s="68"/>
      <c r="QK92" s="68"/>
      <c r="QL92" s="68"/>
      <c r="QM92" s="68"/>
      <c r="QN92" s="68"/>
      <c r="QO92" s="68"/>
      <c r="QP92" s="68"/>
      <c r="QQ92" s="68"/>
      <c r="QR92" s="68"/>
      <c r="QS92" s="68"/>
      <c r="QT92" s="68"/>
      <c r="QU92" s="68"/>
      <c r="QV92" s="68"/>
      <c r="QW92" s="68"/>
      <c r="QX92" s="68"/>
      <c r="QY92" s="68"/>
      <c r="QZ92" s="68"/>
      <c r="RA92" s="68"/>
      <c r="RB92" s="68"/>
      <c r="RC92" s="68"/>
      <c r="RD92" s="68"/>
      <c r="RE92" s="68"/>
      <c r="RF92" s="68"/>
      <c r="RG92" s="68"/>
      <c r="RH92" s="68"/>
      <c r="RI92" s="68"/>
      <c r="RJ92" s="68"/>
      <c r="RK92" s="68"/>
      <c r="RL92" s="68"/>
      <c r="RM92" s="68"/>
      <c r="RN92" s="68"/>
      <c r="RO92" s="68"/>
      <c r="RP92" s="68"/>
      <c r="RQ92" s="68"/>
      <c r="RR92" s="68"/>
      <c r="RS92" s="68"/>
      <c r="RT92" s="68"/>
      <c r="RU92" s="68"/>
      <c r="RV92" s="68"/>
      <c r="RW92" s="68"/>
      <c r="RX92" s="68"/>
      <c r="RY92" s="68"/>
      <c r="RZ92" s="68"/>
      <c r="SA92" s="68"/>
      <c r="SB92" s="68"/>
      <c r="SC92" s="68"/>
      <c r="SD92" s="68"/>
      <c r="SE92" s="68"/>
      <c r="SF92" s="68"/>
      <c r="SG92" s="68"/>
      <c r="SH92" s="68"/>
      <c r="SI92" s="68"/>
      <c r="SJ92" s="68"/>
      <c r="SK92" s="68"/>
      <c r="SL92" s="68"/>
      <c r="SM92" s="68"/>
      <c r="SN92" s="68"/>
      <c r="SO92" s="68"/>
      <c r="SP92" s="68"/>
      <c r="SQ92" s="68"/>
      <c r="SR92" s="68"/>
      <c r="SS92" s="68"/>
      <c r="ST92" s="68"/>
      <c r="SU92" s="68"/>
      <c r="SV92" s="68"/>
      <c r="SW92" s="68"/>
      <c r="SX92" s="68"/>
      <c r="SY92" s="68"/>
      <c r="SZ92" s="68"/>
      <c r="TA92" s="68"/>
      <c r="TB92" s="68"/>
      <c r="TC92" s="68"/>
      <c r="TD92" s="68"/>
      <c r="TE92" s="68"/>
      <c r="TF92" s="68"/>
      <c r="TG92" s="68"/>
      <c r="TH92" s="68"/>
      <c r="TI92" s="68"/>
      <c r="TJ92" s="68"/>
      <c r="TK92" s="68"/>
      <c r="TL92" s="68"/>
      <c r="TM92" s="68"/>
      <c r="TN92" s="68"/>
      <c r="TO92" s="68"/>
      <c r="TP92" s="68"/>
      <c r="TQ92" s="68"/>
      <c r="TR92" s="68"/>
      <c r="TS92" s="68"/>
      <c r="TT92" s="68"/>
      <c r="TU92" s="68"/>
      <c r="TV92" s="68"/>
      <c r="TW92" s="68"/>
      <c r="TX92" s="68"/>
      <c r="TY92" s="68"/>
      <c r="TZ92" s="68"/>
      <c r="UA92" s="68"/>
      <c r="UB92" s="68"/>
      <c r="UC92" s="68"/>
      <c r="UD92" s="68"/>
      <c r="UE92" s="68"/>
      <c r="UF92" s="68"/>
      <c r="UG92" s="68"/>
      <c r="UH92" s="68"/>
      <c r="UI92" s="68"/>
      <c r="UJ92" s="68"/>
      <c r="UK92" s="68"/>
      <c r="UL92" s="68"/>
      <c r="UM92" s="68"/>
      <c r="UN92" s="68"/>
      <c r="UO92" s="68"/>
      <c r="UP92" s="68"/>
      <c r="UQ92" s="68"/>
      <c r="UR92" s="68"/>
      <c r="US92" s="68"/>
      <c r="UT92" s="68"/>
      <c r="UU92" s="68"/>
      <c r="UV92" s="68"/>
      <c r="UW92" s="68"/>
      <c r="UX92" s="68"/>
      <c r="UY92" s="68"/>
      <c r="UZ92" s="68"/>
      <c r="VA92" s="68"/>
      <c r="VB92" s="68"/>
      <c r="VC92" s="68"/>
      <c r="VD92" s="68"/>
      <c r="VE92" s="68"/>
      <c r="VF92" s="68"/>
      <c r="VG92" s="68"/>
      <c r="VH92" s="68"/>
      <c r="VI92" s="68"/>
      <c r="VJ92" s="68"/>
      <c r="VK92" s="68"/>
      <c r="VL92" s="68"/>
      <c r="VM92" s="68"/>
      <c r="VN92" s="68"/>
      <c r="VO92" s="68"/>
      <c r="VP92" s="68"/>
      <c r="VQ92" s="68"/>
      <c r="VR92" s="68"/>
      <c r="VS92" s="68"/>
      <c r="VT92" s="68"/>
      <c r="VU92" s="68"/>
      <c r="VV92" s="68"/>
      <c r="VW92" s="68"/>
      <c r="VX92" s="68"/>
      <c r="VY92" s="68"/>
      <c r="VZ92" s="68"/>
      <c r="WA92" s="68"/>
      <c r="WB92" s="68"/>
      <c r="WC92" s="68"/>
      <c r="WD92" s="68"/>
      <c r="WE92" s="68"/>
      <c r="WF92" s="68"/>
      <c r="WG92" s="68"/>
      <c r="WH92" s="68"/>
      <c r="WI92" s="68"/>
      <c r="WJ92" s="68"/>
      <c r="WK92" s="68"/>
      <c r="WL92" s="68"/>
      <c r="WM92" s="68"/>
      <c r="WN92" s="68"/>
      <c r="WO92" s="68"/>
      <c r="WP92" s="68"/>
      <c r="WQ92" s="68"/>
      <c r="WR92" s="68"/>
      <c r="WS92" s="68"/>
      <c r="WT92" s="68"/>
      <c r="WU92" s="68"/>
      <c r="WV92" s="68"/>
      <c r="WW92" s="68"/>
      <c r="WX92" s="68"/>
      <c r="WY92" s="68"/>
      <c r="WZ92" s="68"/>
      <c r="XA92" s="68"/>
      <c r="XB92" s="68"/>
      <c r="XC92" s="68"/>
      <c r="XD92" s="68"/>
      <c r="XE92" s="68"/>
      <c r="XF92" s="68"/>
      <c r="XG92" s="68"/>
      <c r="XH92" s="68"/>
      <c r="XI92" s="68"/>
      <c r="XJ92" s="68"/>
      <c r="XK92" s="68"/>
      <c r="XL92" s="68"/>
      <c r="XM92" s="68"/>
      <c r="XN92" s="68"/>
      <c r="XO92" s="68"/>
      <c r="XP92" s="68"/>
      <c r="XQ92" s="68"/>
      <c r="XR92" s="68"/>
      <c r="XS92" s="68"/>
      <c r="XT92" s="68"/>
      <c r="XU92" s="68"/>
      <c r="XV92" s="68"/>
      <c r="XW92" s="68"/>
      <c r="XX92" s="68"/>
      <c r="XY92" s="68"/>
      <c r="XZ92" s="68"/>
      <c r="YA92" s="68"/>
      <c r="YB92" s="68"/>
      <c r="YC92" s="68"/>
      <c r="YD92" s="68"/>
      <c r="YE92" s="68"/>
      <c r="YF92" s="68"/>
      <c r="YG92" s="68"/>
      <c r="YH92" s="68"/>
      <c r="YI92" s="68"/>
      <c r="YJ92" s="68"/>
      <c r="YK92" s="68"/>
      <c r="YL92" s="68"/>
      <c r="YM92" s="68"/>
      <c r="YN92" s="68"/>
      <c r="YO92" s="68"/>
      <c r="YP92" s="68"/>
      <c r="YQ92" s="68"/>
      <c r="YR92" s="68"/>
      <c r="YS92" s="68"/>
      <c r="YT92" s="68"/>
      <c r="YU92" s="68"/>
      <c r="YV92" s="68"/>
      <c r="YW92" s="68"/>
      <c r="YX92" s="68"/>
      <c r="YY92" s="68"/>
      <c r="YZ92" s="68"/>
      <c r="ZA92" s="68"/>
      <c r="ZB92" s="68"/>
      <c r="ZC92" s="68"/>
      <c r="ZD92" s="68"/>
      <c r="ZE92" s="68"/>
      <c r="ZF92" s="68"/>
      <c r="ZG92" s="68"/>
      <c r="ZH92" s="68"/>
      <c r="ZI92" s="68"/>
      <c r="ZJ92" s="68"/>
      <c r="ZK92" s="68"/>
      <c r="ZL92" s="68"/>
      <c r="ZM92" s="68"/>
      <c r="ZN92" s="68"/>
      <c r="ZO92" s="68"/>
      <c r="ZP92" s="68"/>
      <c r="ZQ92" s="68"/>
      <c r="ZR92" s="68"/>
      <c r="ZS92" s="68"/>
      <c r="ZT92" s="68"/>
      <c r="ZU92" s="68"/>
      <c r="ZV92" s="68"/>
      <c r="ZW92" s="68"/>
      <c r="ZX92" s="68"/>
      <c r="ZY92" s="68"/>
      <c r="ZZ92" s="68"/>
      <c r="AAA92" s="68"/>
      <c r="AAB92" s="68"/>
      <c r="AAC92" s="68"/>
      <c r="AAD92" s="68"/>
      <c r="AAE92" s="68"/>
      <c r="AAF92" s="68"/>
      <c r="AAG92" s="68"/>
      <c r="AAH92" s="68"/>
      <c r="AAI92" s="68"/>
      <c r="AAJ92" s="68"/>
      <c r="AAK92" s="68"/>
      <c r="AAL92" s="68"/>
      <c r="AAM92" s="68"/>
      <c r="AAN92" s="68"/>
      <c r="AAO92" s="68"/>
      <c r="AAP92" s="68"/>
      <c r="AAQ92" s="68"/>
      <c r="AAR92" s="68"/>
      <c r="AAS92" s="68"/>
      <c r="AAT92" s="68"/>
      <c r="AAU92" s="68"/>
      <c r="AAV92" s="68"/>
      <c r="AAW92" s="68"/>
      <c r="AAX92" s="68"/>
      <c r="AAY92" s="68"/>
      <c r="AAZ92" s="68"/>
      <c r="ABA92" s="68"/>
      <c r="ABB92" s="68"/>
      <c r="ABC92" s="68"/>
      <c r="ABD92" s="68"/>
      <c r="ABE92" s="68"/>
      <c r="ABF92" s="68"/>
      <c r="ABG92" s="68"/>
      <c r="ABH92" s="68"/>
      <c r="ABI92" s="68"/>
      <c r="ABJ92" s="68"/>
      <c r="ABK92" s="68"/>
      <c r="ABL92" s="68"/>
      <c r="ABM92" s="68"/>
      <c r="ABN92" s="68"/>
      <c r="ABO92" s="68"/>
      <c r="ABP92" s="68"/>
      <c r="ABQ92" s="68"/>
      <c r="ABR92" s="68"/>
      <c r="ABS92" s="68"/>
      <c r="ABT92" s="68"/>
      <c r="ABU92" s="68"/>
      <c r="ABV92" s="68"/>
      <c r="ABW92" s="68"/>
      <c r="ABX92" s="68"/>
      <c r="ABY92" s="68"/>
      <c r="ABZ92" s="68"/>
      <c r="ACA92" s="68"/>
      <c r="ACB92" s="68"/>
      <c r="ACC92" s="68"/>
      <c r="ACD92" s="68"/>
      <c r="ACE92" s="68"/>
      <c r="ACF92" s="68"/>
      <c r="ACG92" s="68"/>
      <c r="ACH92" s="68"/>
      <c r="ACI92" s="68"/>
      <c r="ACJ92" s="68"/>
      <c r="ACK92" s="68"/>
      <c r="ACL92" s="68"/>
      <c r="ACM92" s="68"/>
      <c r="ACN92" s="68"/>
      <c r="ACO92" s="68"/>
      <c r="ACP92" s="68"/>
      <c r="ACQ92" s="68"/>
      <c r="ACR92" s="68"/>
      <c r="ACS92" s="68"/>
      <c r="ACT92" s="68"/>
      <c r="ACU92" s="68"/>
      <c r="ACV92" s="68"/>
      <c r="ACW92" s="68"/>
      <c r="ACX92" s="68"/>
      <c r="ACY92" s="68"/>
      <c r="ACZ92" s="68"/>
      <c r="ADA92" s="68"/>
      <c r="ADB92" s="68"/>
      <c r="ADC92" s="68"/>
      <c r="ADD92" s="68"/>
      <c r="ADE92" s="68"/>
      <c r="ADF92" s="68"/>
      <c r="ADG92" s="68"/>
      <c r="ADH92" s="68"/>
      <c r="ADI92" s="68"/>
      <c r="ADJ92" s="68"/>
      <c r="ADK92" s="68"/>
      <c r="ADL92" s="68"/>
      <c r="ADM92" s="68"/>
      <c r="ADN92" s="68"/>
      <c r="ADO92" s="68"/>
      <c r="ADP92" s="68"/>
      <c r="ADQ92" s="68"/>
      <c r="ADR92" s="68"/>
      <c r="ADS92" s="68"/>
      <c r="ADT92" s="68"/>
      <c r="ADU92" s="68"/>
      <c r="ADV92" s="68"/>
      <c r="ADW92" s="68"/>
      <c r="ADX92" s="68"/>
      <c r="ADY92" s="68"/>
      <c r="ADZ92" s="68"/>
      <c r="AEA92" s="68"/>
      <c r="AEB92" s="68"/>
      <c r="AEC92" s="68"/>
      <c r="AED92" s="68"/>
      <c r="AEE92" s="68"/>
      <c r="AEF92" s="68"/>
      <c r="AEG92" s="68"/>
      <c r="AEH92" s="68"/>
      <c r="AEI92" s="68"/>
      <c r="AEJ92" s="68"/>
      <c r="AEK92" s="68"/>
      <c r="AEL92" s="68"/>
      <c r="AEM92" s="68"/>
      <c r="AEN92" s="68"/>
      <c r="AEO92" s="68"/>
      <c r="AEP92" s="68"/>
      <c r="AEQ92" s="68"/>
      <c r="AER92" s="68"/>
      <c r="AES92" s="68"/>
      <c r="AET92" s="68"/>
      <c r="AEU92" s="68"/>
      <c r="AEV92" s="68"/>
      <c r="AEW92" s="68"/>
      <c r="AEX92" s="68"/>
      <c r="AEY92" s="68"/>
      <c r="AEZ92" s="68"/>
      <c r="AFA92" s="68"/>
      <c r="AFB92" s="68"/>
      <c r="AFC92" s="68"/>
      <c r="AFD92" s="68"/>
      <c r="AFE92" s="68"/>
      <c r="AFF92" s="68"/>
      <c r="AFG92" s="68"/>
      <c r="AFH92" s="68"/>
      <c r="AFI92" s="68"/>
      <c r="AFJ92" s="68"/>
      <c r="AFK92" s="68"/>
      <c r="AFL92" s="68"/>
      <c r="AFM92" s="68"/>
      <c r="AFN92" s="68"/>
      <c r="AFO92" s="68"/>
      <c r="AFP92" s="68"/>
      <c r="AFQ92" s="68"/>
      <c r="AFR92" s="68"/>
      <c r="AFS92" s="68"/>
      <c r="AFT92" s="68"/>
      <c r="AFU92" s="68"/>
      <c r="AFV92" s="68"/>
      <c r="AFW92" s="68"/>
      <c r="AFX92" s="68"/>
      <c r="AFY92" s="68"/>
      <c r="AFZ92" s="68"/>
      <c r="AGA92" s="68"/>
      <c r="AGB92" s="68"/>
      <c r="AGC92" s="68"/>
      <c r="AGD92" s="68"/>
      <c r="AGE92" s="68"/>
      <c r="AGF92" s="68"/>
      <c r="AGG92" s="68"/>
      <c r="AGH92" s="68"/>
      <c r="AGI92" s="68"/>
      <c r="AGJ92" s="68"/>
      <c r="AGK92" s="68"/>
      <c r="AGL92" s="68"/>
      <c r="AGM92" s="68"/>
      <c r="AGN92" s="68"/>
      <c r="AGO92" s="68"/>
      <c r="AGP92" s="68"/>
      <c r="AGQ92" s="68"/>
      <c r="AGR92" s="68"/>
      <c r="AGS92" s="68"/>
      <c r="AGT92" s="68"/>
      <c r="AGU92" s="68"/>
      <c r="AGV92" s="68"/>
      <c r="AGW92" s="68"/>
      <c r="AGX92" s="68"/>
      <c r="AGY92" s="68"/>
      <c r="AGZ92" s="68"/>
      <c r="AHA92" s="68"/>
      <c r="AHB92" s="68"/>
      <c r="AHC92" s="68"/>
      <c r="AHD92" s="68"/>
      <c r="AHE92" s="68"/>
      <c r="AHF92" s="68"/>
      <c r="AHG92" s="68"/>
      <c r="AHH92" s="68"/>
      <c r="AHI92" s="68"/>
      <c r="AHJ92" s="68"/>
      <c r="AHK92" s="68"/>
      <c r="AHL92" s="68"/>
      <c r="AHM92" s="68"/>
      <c r="AHN92" s="68"/>
      <c r="AHO92" s="68"/>
      <c r="AHP92" s="68"/>
      <c r="AHQ92" s="68"/>
      <c r="AHR92" s="68"/>
      <c r="AHS92" s="68"/>
      <c r="AHT92" s="68"/>
      <c r="AHU92" s="68"/>
      <c r="AHV92" s="68"/>
      <c r="AHW92" s="68"/>
      <c r="AHX92" s="68"/>
      <c r="AHY92" s="68"/>
      <c r="AHZ92" s="68"/>
      <c r="AIA92" s="68"/>
      <c r="AIB92" s="68"/>
      <c r="AIC92" s="68"/>
      <c r="AID92" s="68"/>
      <c r="AIE92" s="68"/>
      <c r="AIF92" s="68"/>
      <c r="AIG92" s="68"/>
      <c r="AIH92" s="68"/>
      <c r="AII92" s="68"/>
      <c r="AIJ92" s="68"/>
      <c r="AIK92" s="68"/>
      <c r="AIL92" s="68"/>
      <c r="AIM92" s="68"/>
      <c r="AIN92" s="68"/>
      <c r="AIO92" s="68"/>
      <c r="AIP92" s="68"/>
      <c r="AIQ92" s="68"/>
      <c r="AIR92" s="68"/>
      <c r="AIS92" s="68"/>
      <c r="AIT92" s="68"/>
      <c r="AIU92" s="68"/>
      <c r="AIV92" s="68"/>
      <c r="AIW92" s="68"/>
      <c r="AIX92" s="68"/>
      <c r="AIY92" s="68"/>
      <c r="AIZ92" s="68"/>
      <c r="AJA92" s="68"/>
      <c r="AJB92" s="68"/>
      <c r="AJC92" s="68"/>
      <c r="AJD92" s="68"/>
      <c r="AJE92" s="68"/>
      <c r="AJF92" s="68"/>
      <c r="AJG92" s="68"/>
      <c r="AJH92" s="68"/>
      <c r="AJI92" s="68"/>
      <c r="AJJ92" s="68"/>
      <c r="AJK92" s="68"/>
      <c r="AJL92" s="68"/>
      <c r="AJM92" s="68"/>
      <c r="AJN92" s="68"/>
      <c r="AJO92" s="68"/>
      <c r="AJP92" s="68"/>
      <c r="AJQ92" s="68"/>
      <c r="AJR92" s="68"/>
      <c r="AJS92" s="68"/>
      <c r="AJT92" s="68"/>
      <c r="AJU92" s="68"/>
      <c r="AJV92" s="68"/>
      <c r="AJW92" s="68"/>
      <c r="AJX92" s="68"/>
      <c r="AJY92" s="68"/>
      <c r="AJZ92" s="68"/>
      <c r="AKA92" s="68"/>
      <c r="AKB92" s="68"/>
      <c r="AKC92" s="68"/>
      <c r="AKD92" s="68"/>
      <c r="AKE92" s="68"/>
      <c r="AKF92" s="68"/>
      <c r="AKG92" s="68"/>
      <c r="AKH92" s="68"/>
      <c r="AKI92" s="68"/>
      <c r="AKJ92" s="68"/>
      <c r="AKK92" s="68"/>
      <c r="AKL92" s="68"/>
      <c r="AKM92" s="68"/>
      <c r="AKN92" s="68"/>
      <c r="AKO92" s="68"/>
      <c r="AKP92" s="68"/>
      <c r="AKQ92" s="68"/>
      <c r="AKR92" s="68"/>
      <c r="AKS92" s="68"/>
      <c r="AKT92" s="68"/>
      <c r="AKU92" s="68"/>
      <c r="AKV92" s="68"/>
      <c r="AKW92" s="68"/>
      <c r="AKX92" s="68"/>
      <c r="AKY92" s="68"/>
      <c r="AKZ92" s="68"/>
      <c r="ALA92" s="68"/>
      <c r="ALB92" s="68"/>
      <c r="ALC92" s="68"/>
      <c r="ALD92" s="68"/>
      <c r="ALE92" s="68"/>
      <c r="ALF92" s="68"/>
      <c r="ALG92" s="68"/>
      <c r="ALH92" s="68"/>
      <c r="ALI92" s="68"/>
      <c r="ALJ92" s="68"/>
      <c r="ALK92" s="68"/>
      <c r="ALL92" s="68"/>
      <c r="ALM92" s="68"/>
      <c r="ALN92" s="68"/>
      <c r="ALO92" s="68"/>
      <c r="ALP92" s="68"/>
      <c r="ALQ92" s="68"/>
      <c r="ALR92" s="68"/>
      <c r="ALS92" s="68"/>
      <c r="ALT92" s="68"/>
      <c r="ALU92" s="68"/>
      <c r="ALV92" s="68"/>
      <c r="ALW92" s="68"/>
      <c r="ALX92" s="68"/>
      <c r="ALY92" s="68"/>
      <c r="ALZ92" s="68"/>
      <c r="AMA92" s="68"/>
      <c r="AMB92" s="68"/>
      <c r="AMC92" s="68"/>
      <c r="AMD92" s="68"/>
    </row>
    <row r="93" spans="1:1018" s="12" customFormat="1" ht="18" customHeight="1">
      <c r="A93" s="170">
        <v>5020100</v>
      </c>
      <c r="B93" s="167" t="s">
        <v>122</v>
      </c>
      <c r="C93" s="58"/>
      <c r="D93" s="58"/>
      <c r="E93" s="58"/>
      <c r="F93" s="58"/>
      <c r="G93" s="58"/>
      <c r="H93" s="58"/>
      <c r="I93" s="58">
        <v>18000000</v>
      </c>
      <c r="J93" s="58"/>
      <c r="K93" s="61"/>
      <c r="L93" s="52" t="s">
        <v>55</v>
      </c>
      <c r="M93" s="145"/>
      <c r="N93" s="94" t="s">
        <v>64</v>
      </c>
    </row>
    <row r="94" spans="1:1018" s="12" customFormat="1" ht="18" customHeight="1">
      <c r="A94" s="171"/>
      <c r="B94" s="168"/>
      <c r="C94" s="45"/>
      <c r="D94" s="45"/>
      <c r="E94" s="45">
        <v>407936901.38</v>
      </c>
      <c r="F94" s="45"/>
      <c r="G94" s="45"/>
      <c r="H94" s="45"/>
      <c r="I94" s="45"/>
      <c r="J94" s="45"/>
      <c r="K94" s="97"/>
      <c r="L94" s="146" t="s">
        <v>55</v>
      </c>
      <c r="M94" s="127"/>
      <c r="N94" s="94" t="s">
        <v>75</v>
      </c>
    </row>
    <row r="95" spans="1:1018" s="12" customFormat="1" ht="18" customHeight="1">
      <c r="A95" s="171"/>
      <c r="B95" s="168"/>
      <c r="C95" s="45"/>
      <c r="D95" s="45"/>
      <c r="E95" s="45"/>
      <c r="F95" s="45"/>
      <c r="G95" s="45">
        <v>150000000</v>
      </c>
      <c r="H95" s="45"/>
      <c r="I95" s="45"/>
      <c r="J95" s="45"/>
      <c r="K95" s="45"/>
      <c r="L95" s="143" t="s">
        <v>55</v>
      </c>
      <c r="M95" s="107"/>
      <c r="N95" s="94" t="s">
        <v>76</v>
      </c>
    </row>
    <row r="96" spans="1:1018" s="12" customFormat="1" ht="18" customHeight="1">
      <c r="A96" s="171"/>
      <c r="B96" s="168"/>
      <c r="C96" s="45"/>
      <c r="D96" s="45"/>
      <c r="E96" s="45"/>
      <c r="F96" s="45"/>
      <c r="G96" s="45">
        <v>416198770.93000001</v>
      </c>
      <c r="H96" s="45"/>
      <c r="I96" s="45"/>
      <c r="J96" s="45"/>
      <c r="K96" s="45"/>
      <c r="L96" s="143" t="s">
        <v>55</v>
      </c>
      <c r="M96" s="107"/>
      <c r="N96" s="94" t="s">
        <v>77</v>
      </c>
    </row>
    <row r="97" spans="1:14" s="12" customFormat="1" ht="18" customHeight="1">
      <c r="A97" s="171"/>
      <c r="B97" s="168"/>
      <c r="C97" s="45"/>
      <c r="D97" s="45"/>
      <c r="E97" s="45"/>
      <c r="F97" s="45"/>
      <c r="G97" s="45">
        <v>937744450</v>
      </c>
      <c r="H97" s="45"/>
      <c r="I97" s="45"/>
      <c r="J97" s="45"/>
      <c r="K97" s="45"/>
      <c r="L97" s="143" t="s">
        <v>55</v>
      </c>
      <c r="M97" s="107"/>
      <c r="N97" s="94" t="s">
        <v>78</v>
      </c>
    </row>
    <row r="98" spans="1:14" s="12" customFormat="1" ht="18" customHeight="1">
      <c r="A98" s="172"/>
      <c r="B98" s="169"/>
      <c r="C98" s="45"/>
      <c r="D98" s="45"/>
      <c r="E98" s="45"/>
      <c r="F98" s="45"/>
      <c r="G98" s="45"/>
      <c r="H98" s="45"/>
      <c r="I98" s="45"/>
      <c r="J98" s="45">
        <v>812393791.35000002</v>
      </c>
      <c r="K98" s="45"/>
      <c r="L98" s="144" t="s">
        <v>55</v>
      </c>
      <c r="M98" s="107"/>
      <c r="N98" s="94" t="s">
        <v>79</v>
      </c>
    </row>
    <row r="99" spans="1:14" s="8" customFormat="1" ht="30" customHeight="1">
      <c r="A99" s="124">
        <v>5020100</v>
      </c>
      <c r="B99" s="133" t="s">
        <v>122</v>
      </c>
      <c r="C99" s="63">
        <f t="shared" ref="C99:J99" si="26">SUM(C93:C98)</f>
        <v>0</v>
      </c>
      <c r="D99" s="63">
        <f t="shared" si="26"/>
        <v>0</v>
      </c>
      <c r="E99" s="63">
        <f t="shared" si="26"/>
        <v>407936901.38</v>
      </c>
      <c r="F99" s="63">
        <f t="shared" si="26"/>
        <v>0</v>
      </c>
      <c r="G99" s="63">
        <f t="shared" si="26"/>
        <v>1503943220.9300001</v>
      </c>
      <c r="H99" s="63">
        <f t="shared" si="26"/>
        <v>0</v>
      </c>
      <c r="I99" s="63">
        <f t="shared" si="26"/>
        <v>18000000</v>
      </c>
      <c r="J99" s="63">
        <f t="shared" si="26"/>
        <v>812393791.35000002</v>
      </c>
      <c r="K99" s="63">
        <f>SUM(C99:J99)</f>
        <v>2742273913.6599998</v>
      </c>
      <c r="L99" s="147"/>
      <c r="M99" s="64" t="s">
        <v>20</v>
      </c>
      <c r="N99" s="93"/>
    </row>
    <row r="100" spans="1:14" s="12" customFormat="1" ht="18" customHeight="1">
      <c r="A100" s="125">
        <v>5990300</v>
      </c>
      <c r="B100" s="60" t="s">
        <v>95</v>
      </c>
      <c r="C100" s="58"/>
      <c r="D100" s="58"/>
      <c r="E100" s="58"/>
      <c r="F100" s="58">
        <v>14462723.369999999</v>
      </c>
      <c r="G100" s="58"/>
      <c r="H100" s="58"/>
      <c r="I100" s="58"/>
      <c r="J100" s="58"/>
      <c r="K100" s="61"/>
      <c r="L100" s="52" t="s">
        <v>55</v>
      </c>
      <c r="M100" s="145"/>
      <c r="N100" s="98" t="s">
        <v>75</v>
      </c>
    </row>
    <row r="101" spans="1:14" s="8" customFormat="1" ht="30" customHeight="1">
      <c r="A101" s="124">
        <v>5020200</v>
      </c>
      <c r="B101" s="65" t="s">
        <v>95</v>
      </c>
      <c r="C101" s="63">
        <f>SUM(C100:C100)</f>
        <v>0</v>
      </c>
      <c r="D101" s="63">
        <f t="shared" ref="D101:J101" si="27">SUM(D100:D100)</f>
        <v>0</v>
      </c>
      <c r="E101" s="63">
        <v>31611208.780000001</v>
      </c>
      <c r="F101" s="63"/>
      <c r="G101" s="63">
        <f t="shared" si="27"/>
        <v>0</v>
      </c>
      <c r="H101" s="63">
        <f t="shared" si="27"/>
        <v>0</v>
      </c>
      <c r="I101" s="63">
        <f t="shared" si="27"/>
        <v>0</v>
      </c>
      <c r="J101" s="63">
        <f t="shared" si="27"/>
        <v>0</v>
      </c>
      <c r="K101" s="63">
        <f>SUM(C101:J101)</f>
        <v>31611208.780000001</v>
      </c>
      <c r="L101" s="149"/>
      <c r="M101" s="66" t="s">
        <v>20</v>
      </c>
      <c r="N101" s="99"/>
    </row>
    <row r="102" spans="1:14" s="12" customFormat="1" ht="18" customHeight="1">
      <c r="A102" s="125">
        <v>5020200</v>
      </c>
      <c r="B102" s="60" t="s">
        <v>53</v>
      </c>
      <c r="C102" s="58"/>
      <c r="D102" s="58"/>
      <c r="E102" s="58"/>
      <c r="F102" s="58"/>
      <c r="G102" s="58"/>
      <c r="H102" s="58"/>
      <c r="I102" s="58"/>
      <c r="J102" s="58"/>
      <c r="K102" s="61"/>
      <c r="L102" s="52" t="s">
        <v>55</v>
      </c>
      <c r="M102" s="145"/>
      <c r="N102" s="98" t="s">
        <v>65</v>
      </c>
    </row>
    <row r="103" spans="1:14" s="8" customFormat="1" ht="30" customHeight="1">
      <c r="A103" s="124">
        <v>5990300</v>
      </c>
      <c r="B103" s="65" t="s">
        <v>53</v>
      </c>
      <c r="C103" s="63">
        <f>SUM(C102:C102)</f>
        <v>0</v>
      </c>
      <c r="D103" s="63">
        <f t="shared" ref="D103:J103" si="28">SUM(D102:D102)</f>
        <v>0</v>
      </c>
      <c r="E103" s="63">
        <f t="shared" si="28"/>
        <v>0</v>
      </c>
      <c r="F103" s="63">
        <f t="shared" si="28"/>
        <v>0</v>
      </c>
      <c r="G103" s="63">
        <f t="shared" si="28"/>
        <v>0</v>
      </c>
      <c r="H103" s="63">
        <f t="shared" si="28"/>
        <v>0</v>
      </c>
      <c r="I103" s="63">
        <f t="shared" si="28"/>
        <v>0</v>
      </c>
      <c r="J103" s="63">
        <f t="shared" si="28"/>
        <v>0</v>
      </c>
      <c r="K103" s="63">
        <f>SUM(C103:J103)</f>
        <v>0</v>
      </c>
      <c r="L103" s="148"/>
      <c r="M103" s="66" t="s">
        <v>20</v>
      </c>
      <c r="N103" s="99"/>
    </row>
    <row r="104" spans="1:14" s="12" customFormat="1" ht="18" customHeight="1">
      <c r="A104" s="156" t="s">
        <v>54</v>
      </c>
      <c r="B104" s="157"/>
      <c r="C104" s="100">
        <f t="shared" ref="C104:J104" si="29">C103+C99+C91+C87+C85+C83+C79+C74+C70+C67+C64+C62+C59+C57+C55+C51+C48+C45+C43+C41+C39+C36+C30+C28+C26+C23+C16+C13</f>
        <v>37781677</v>
      </c>
      <c r="D104" s="100">
        <f t="shared" si="29"/>
        <v>0</v>
      </c>
      <c r="E104" s="100">
        <f>E103+E99+E91+E87+E85+E83+E79+E74+E70+E67+E64+E62+E59+E57+E55+E51+E48+E45+E43+E41+E39+E36+E30+E28+E26+E23+E16+E13+E101</f>
        <v>481335283.40999997</v>
      </c>
      <c r="F104" s="100">
        <f t="shared" si="29"/>
        <v>143548182.48999998</v>
      </c>
      <c r="G104" s="100">
        <f t="shared" si="29"/>
        <v>1503943220.9300001</v>
      </c>
      <c r="H104" s="100">
        <f t="shared" si="29"/>
        <v>292824735.56</v>
      </c>
      <c r="I104" s="100">
        <f t="shared" si="29"/>
        <v>35943440</v>
      </c>
      <c r="J104" s="100">
        <f t="shared" si="29"/>
        <v>948428207.56000006</v>
      </c>
      <c r="K104" s="101">
        <f>SUM(K9:K103)</f>
        <v>3443804746.9500003</v>
      </c>
      <c r="L104" s="102" t="s">
        <v>20</v>
      </c>
      <c r="M104" s="101" t="s">
        <v>20</v>
      </c>
      <c r="N104" s="103"/>
    </row>
    <row r="105" spans="1:14">
      <c r="K105" s="39" t="s">
        <v>20</v>
      </c>
      <c r="M105" s="40"/>
    </row>
    <row r="106" spans="1:14" s="74" customFormat="1" ht="45" customHeight="1">
      <c r="A106" s="200" t="s">
        <v>96</v>
      </c>
      <c r="B106" s="200"/>
      <c r="C106" s="200"/>
      <c r="D106" s="200"/>
      <c r="E106" s="200"/>
      <c r="F106" s="200"/>
      <c r="G106" s="200"/>
      <c r="H106" s="197">
        <f>SUM(C104:J104)</f>
        <v>3443804746.9499998</v>
      </c>
      <c r="I106" s="197"/>
      <c r="J106" s="197"/>
      <c r="K106" s="197"/>
      <c r="L106" s="72"/>
      <c r="M106" s="73"/>
    </row>
  </sheetData>
  <mergeCells count="44">
    <mergeCell ref="H106:K106"/>
    <mergeCell ref="A37:N37"/>
    <mergeCell ref="A46:N46"/>
    <mergeCell ref="A52:N52"/>
    <mergeCell ref="A60:N60"/>
    <mergeCell ref="A92:N92"/>
    <mergeCell ref="A106:G106"/>
    <mergeCell ref="A65:A66"/>
    <mergeCell ref="B65:B66"/>
    <mergeCell ref="A68:A69"/>
    <mergeCell ref="B68:B69"/>
    <mergeCell ref="A71:A73"/>
    <mergeCell ref="B71:B73"/>
    <mergeCell ref="A75:A78"/>
    <mergeCell ref="B75:B78"/>
    <mergeCell ref="A31:N31"/>
    <mergeCell ref="A1:N1"/>
    <mergeCell ref="A2:N2"/>
    <mergeCell ref="A3:N3"/>
    <mergeCell ref="A4:N4"/>
    <mergeCell ref="A5:N5"/>
    <mergeCell ref="A6:N6"/>
    <mergeCell ref="A24:N24"/>
    <mergeCell ref="C7:J7"/>
    <mergeCell ref="A9:N9"/>
    <mergeCell ref="A14:N14"/>
    <mergeCell ref="A17:N17"/>
    <mergeCell ref="B10:B12"/>
    <mergeCell ref="A18:A22"/>
    <mergeCell ref="B18:B22"/>
    <mergeCell ref="A10:A12"/>
    <mergeCell ref="A32:A35"/>
    <mergeCell ref="B32:B35"/>
    <mergeCell ref="A49:A50"/>
    <mergeCell ref="B49:B50"/>
    <mergeCell ref="A53:A54"/>
    <mergeCell ref="B53:B54"/>
    <mergeCell ref="A104:B104"/>
    <mergeCell ref="A80:A82"/>
    <mergeCell ref="B80:B82"/>
    <mergeCell ref="A88:A90"/>
    <mergeCell ref="B88:B90"/>
    <mergeCell ref="A93:A98"/>
    <mergeCell ref="B93:B98"/>
  </mergeCells>
  <printOptions horizontalCentered="1"/>
  <pageMargins left="0.39370078740157483" right="0.39370078740157483" top="0.39370078740157483" bottom="0.19685039370078741" header="0" footer="0"/>
  <pageSetup scale="45" fitToWidth="0" fitToHeight="0" pageOrder="overThenDown" orientation="landscape" useFirstPageNumber="1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COMPRA  2022</vt:lpstr>
      <vt:lpstr>'PLAN DE COMPRA 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Paulino Ruiz Madrigal</dc:creator>
  <cp:lastModifiedBy>Laura Robles Loaiza</cp:lastModifiedBy>
  <cp:lastPrinted>2022-10-18T15:14:58Z</cp:lastPrinted>
  <dcterms:created xsi:type="dcterms:W3CDTF">2022-01-18T15:24:43Z</dcterms:created>
  <dcterms:modified xsi:type="dcterms:W3CDTF">2022-10-18T15:31:47Z</dcterms:modified>
</cp:coreProperties>
</file>